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34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AJUSTE!$A$1:$M$86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42" i="1" l="1"/>
  <c r="M42" i="1" s="1"/>
  <c r="A3" i="7" l="1"/>
  <c r="A3" i="6"/>
  <c r="A3" i="1"/>
  <c r="L36" i="1" l="1"/>
  <c r="M36" i="1" s="1"/>
  <c r="L23" i="1" l="1"/>
  <c r="M23" i="1" s="1"/>
  <c r="L24" i="1"/>
  <c r="M24" i="1" s="1"/>
  <c r="H24" i="2" l="1"/>
  <c r="L58" i="1" l="1"/>
  <c r="M58" i="1" s="1"/>
  <c r="L57" i="1"/>
  <c r="M57" i="1" s="1"/>
  <c r="L74" i="1"/>
  <c r="M74" i="1" s="1"/>
  <c r="L73" i="1"/>
  <c r="M73" i="1" s="1"/>
  <c r="D6" i="2" l="1"/>
  <c r="A6" i="2"/>
  <c r="B6" i="1"/>
  <c r="A6" i="1"/>
  <c r="L84" i="1"/>
  <c r="M84" i="1" s="1"/>
  <c r="L83" i="1"/>
  <c r="M83" i="1" s="1"/>
  <c r="L82" i="1"/>
  <c r="M82" i="1" s="1"/>
  <c r="L81" i="1"/>
  <c r="M81" i="1" s="1"/>
  <c r="L80" i="1"/>
  <c r="M80" i="1" s="1"/>
  <c r="L64" i="1"/>
  <c r="M64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1" i="1"/>
  <c r="M21" i="1" s="1"/>
  <c r="L22" i="1"/>
  <c r="M22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7" i="1"/>
  <c r="M37" i="1" s="1"/>
  <c r="M38" i="1" s="1"/>
  <c r="L40" i="1"/>
  <c r="M40" i="1" s="1"/>
  <c r="L41" i="1"/>
  <c r="M41" i="1" s="1"/>
  <c r="L43" i="1"/>
  <c r="M43" i="1" s="1"/>
  <c r="L44" i="1"/>
  <c r="M44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9" i="1"/>
  <c r="M59" i="1" s="1"/>
  <c r="L60" i="1"/>
  <c r="M60" i="1" s="1"/>
  <c r="L61" i="1"/>
  <c r="M61" i="1" s="1"/>
  <c r="L62" i="1"/>
  <c r="M62" i="1" s="1"/>
  <c r="L63" i="1"/>
  <c r="M63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5" i="1"/>
  <c r="M75" i="1" s="1"/>
  <c r="L76" i="1"/>
  <c r="M76" i="1" s="1"/>
  <c r="L77" i="1"/>
  <c r="M77" i="1" s="1"/>
  <c r="L78" i="1"/>
  <c r="M78" i="1" s="1"/>
  <c r="L79" i="1"/>
  <c r="M79" i="1" s="1"/>
  <c r="M34" i="1" l="1"/>
  <c r="M85" i="1"/>
  <c r="M65" i="1"/>
  <c r="M29" i="1"/>
  <c r="M49" i="1"/>
  <c r="M45" i="1"/>
  <c r="D6" i="6"/>
  <c r="D6" i="30" s="1"/>
  <c r="D6" i="7"/>
  <c r="D6" i="31" s="1"/>
  <c r="A6" i="6"/>
  <c r="A6" i="30" s="1"/>
  <c r="A6" i="7"/>
  <c r="A6" i="31" s="1"/>
  <c r="M19" i="1"/>
  <c r="M86" i="1" l="1"/>
  <c r="H25" i="2" s="1"/>
  <c r="H26" i="2" s="1"/>
</calcChain>
</file>

<file path=xl/sharedStrings.xml><?xml version="1.0" encoding="utf-8"?>
<sst xmlns="http://schemas.openxmlformats.org/spreadsheetml/2006/main" count="3436" uniqueCount="653">
  <si>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</si>
  <si>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</si>
  <si>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</si>
  <si>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</si>
  <si>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</si>
  <si>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</si>
  <si>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</si>
  <si>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</si>
  <si>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</si>
  <si>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</si>
  <si>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</si>
  <si>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</si>
  <si>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</si>
  <si>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</si>
  <si>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</si>
  <si>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</si>
  <si>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</si>
  <si>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</si>
  <si>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</si>
  <si>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</si>
  <si>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</si>
  <si>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</si>
  <si>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</si>
  <si>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</si>
  <si>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</si>
  <si>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</si>
  <si>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</si>
  <si>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</si>
  <si>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</si>
  <si>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</si>
  <si>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</si>
  <si>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</si>
  <si>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</si>
  <si>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</si>
  <si>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</si>
  <si>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</si>
  <si>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</si>
  <si>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</si>
  <si>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</si>
  <si>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</si>
  <si>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</si>
  <si>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</si>
  <si>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</si>
  <si>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</si>
  <si>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</si>
  <si>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</si>
  <si>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</si>
  <si>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</si>
  <si>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</si>
  <si>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</si>
  <si>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</si>
  <si>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</si>
  <si>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</si>
  <si>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</si>
  <si>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</si>
  <si>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</si>
  <si>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</si>
  <si>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</si>
  <si>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</si>
  <si>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</si>
  <si>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</si>
  <si>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</si>
  <si>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</si>
  <si>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</si>
  <si>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</si>
  <si>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</si>
  <si>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</si>
  <si>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</si>
  <si>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</si>
  <si>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</si>
  <si>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</si>
  <si>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</si>
  <si>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</si>
  <si>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</si>
  <si>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</si>
  <si>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</si>
  <si>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</si>
  <si>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</si>
  <si>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</si>
  <si>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</si>
  <si>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</si>
  <si>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</si>
  <si>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</si>
  <si>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</si>
  <si>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</si>
  <si>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</si>
  <si>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</si>
  <si>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</si>
  <si>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</si>
  <si>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</si>
  <si>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</si>
  <si>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</si>
  <si>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</si>
  <si>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</si>
  <si>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</si>
  <si>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</si>
  <si>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</si>
  <si>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</si>
  <si>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</si>
  <si>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</si>
  <si>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</si>
  <si>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</si>
  <si>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</si>
  <si>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</si>
  <si>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</si>
  <si>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</si>
  <si>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</si>
  <si>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</si>
  <si>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</si>
  <si>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</si>
  <si>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</si>
  <si>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</si>
  <si>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</si>
  <si>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</si>
  <si>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</si>
  <si>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</si>
  <si>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</si>
  <si>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</si>
  <si>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</si>
  <si>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</si>
  <si>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</si>
  <si>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</si>
  <si>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</si>
  <si>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</si>
  <si>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</si>
  <si>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</si>
  <si>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</si>
  <si>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</si>
  <si>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</si>
  <si>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</si>
  <si>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</si>
  <si>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</si>
  <si>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</si>
  <si>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</si>
  <si>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</si>
  <si>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</si>
  <si>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</si>
  <si>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</si>
  <si>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</si>
  <si>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</si>
  <si>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</si>
  <si>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</si>
  <si>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</si>
  <si>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</si>
  <si>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</si>
  <si>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</si>
  <si>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</si>
  <si>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</si>
  <si>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</si>
  <si>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</si>
  <si>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</si>
  <si>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</si>
  <si>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</si>
  <si>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</si>
  <si>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</si>
  <si>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</si>
  <si>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</si>
  <si>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</si>
  <si>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</si>
  <si>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</si>
  <si>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</si>
  <si>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</si>
  <si>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</si>
  <si>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</si>
  <si>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</si>
  <si>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</si>
  <si>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</si>
  <si>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</si>
  <si>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</si>
  <si>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</si>
  <si>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</si>
  <si>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</si>
  <si>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</si>
  <si>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</si>
  <si>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</si>
  <si>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</si>
  <si>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</si>
  <si>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</si>
  <si>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</si>
  <si>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</si>
  <si>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</si>
  <si>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</si>
  <si>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</si>
  <si>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</si>
  <si>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</si>
  <si>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</si>
  <si>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</si>
  <si>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</si>
  <si>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</si>
  <si>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</si>
  <si>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</si>
  <si>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</si>
  <si>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</si>
  <si>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</si>
  <si>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</si>
  <si>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</si>
  <si>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</si>
  <si>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</si>
  <si>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</si>
  <si>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</si>
  <si>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</si>
  <si>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</si>
  <si>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</si>
  <si>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</si>
  <si>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</si>
  <si>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</si>
  <si>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</si>
  <si>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</si>
  <si>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</si>
  <si>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</si>
  <si>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</si>
  <si>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</si>
  <si>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</si>
  <si>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</si>
  <si>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</si>
  <si>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</si>
  <si>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</si>
  <si>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</si>
  <si>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</si>
  <si>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</si>
  <si>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</si>
  <si>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</si>
  <si>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</si>
  <si>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</si>
  <si>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</si>
  <si>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</si>
  <si>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</si>
  <si>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</si>
  <si>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</si>
  <si>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</si>
  <si>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</si>
  <si>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</si>
  <si>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</si>
  <si>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</si>
  <si>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</si>
  <si>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</si>
  <si>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</si>
  <si>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</si>
  <si>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</si>
  <si>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</si>
  <si>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</si>
  <si>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</si>
  <si>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</si>
  <si>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</si>
  <si>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</si>
  <si>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</si>
  <si>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</si>
  <si>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</si>
  <si>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</si>
  <si>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</si>
  <si>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</si>
  <si>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</si>
  <si>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</si>
  <si>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</si>
  <si>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</si>
  <si>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</si>
  <si>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</si>
  <si>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</si>
  <si>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</si>
  <si>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</si>
  <si>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</si>
  <si>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</si>
  <si>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</si>
  <si>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</si>
  <si>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</si>
  <si>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</si>
  <si>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</si>
  <si>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</si>
  <si>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</si>
  <si>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</si>
  <si>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</si>
  <si>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</si>
  <si>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</si>
  <si>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</si>
  <si>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</si>
  <si>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</si>
  <si>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</si>
  <si>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</si>
  <si>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</si>
  <si>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</si>
  <si>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</si>
  <si>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</si>
  <si>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</si>
  <si>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</si>
  <si>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</si>
  <si>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</si>
  <si>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</si>
  <si>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</si>
  <si>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</si>
  <si>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</si>
  <si>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</si>
  <si>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</si>
  <si>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</si>
  <si>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</si>
  <si>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</si>
  <si>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</si>
  <si>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</si>
  <si>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</si>
  <si>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</si>
  <si>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</si>
  <si>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</si>
  <si>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</si>
  <si>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</si>
  <si>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</si>
  <si>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</si>
  <si>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</si>
  <si>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</si>
  <si>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</si>
  <si>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</si>
  <si>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</si>
  <si>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</si>
  <si>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</si>
  <si>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</si>
  <si>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</si>
  <si>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</si>
  <si>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</si>
  <si>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</si>
  <si>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</si>
  <si>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</si>
  <si>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</si>
  <si>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</si>
  <si>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</si>
  <si>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</si>
  <si>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</si>
  <si>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</si>
  <si>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</si>
  <si>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</si>
  <si>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</si>
  <si>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</si>
  <si>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</si>
  <si>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</si>
  <si>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</si>
  <si>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</si>
  <si>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</si>
  <si>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</si>
  <si>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</si>
  <si>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</si>
  <si>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</si>
  <si>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</si>
  <si>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</si>
  <si>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</si>
  <si>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</si>
  <si>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</si>
  <si>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</si>
  <si>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</si>
  <si>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</si>
  <si>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</si>
  <si>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</si>
  <si>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</si>
  <si>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</si>
  <si>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</si>
  <si>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</si>
  <si>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</si>
  <si>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</si>
  <si>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</si>
  <si>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</si>
  <si>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</si>
  <si>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</si>
  <si>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</si>
  <si>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</si>
  <si>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</si>
  <si>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</si>
  <si>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</si>
  <si>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</si>
  <si>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</si>
  <si>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</si>
  <si>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</si>
  <si>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</si>
  <si>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</si>
  <si>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</si>
  <si>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</si>
  <si>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</si>
  <si>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</si>
  <si>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</si>
  <si>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</si>
  <si>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</si>
  <si>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</si>
  <si>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</si>
  <si>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</si>
  <si>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</si>
  <si>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</si>
  <si>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</si>
  <si>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</si>
  <si>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</si>
  <si>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</si>
  <si>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</si>
  <si>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</si>
  <si>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</si>
  <si>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</si>
  <si>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</si>
  <si>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</si>
  <si>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</si>
  <si>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</si>
  <si>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</si>
  <si>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</si>
  <si>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</si>
  <si>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</si>
  <si>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</si>
  <si>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</si>
  <si>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</si>
  <si>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</si>
  <si>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</si>
  <si>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</si>
  <si>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</si>
  <si>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</si>
  <si>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</si>
  <si>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</si>
  <si>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</si>
  <si>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</si>
  <si>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</si>
  <si>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</si>
  <si>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</si>
  <si>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</si>
  <si>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</si>
  <si>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</si>
  <si>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</si>
  <si>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</si>
  <si>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</si>
  <si>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</si>
  <si>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</si>
  <si>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</si>
  <si>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</si>
  <si>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</si>
  <si>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</si>
  <si>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</si>
  <si>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</si>
  <si>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</si>
  <si>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</si>
  <si>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</si>
  <si>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</si>
  <si>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</si>
  <si>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</si>
  <si>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</si>
  <si>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</si>
  <si>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</si>
  <si>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</si>
  <si>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</si>
  <si>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</si>
  <si>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</si>
  <si>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</si>
  <si>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</si>
  <si>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</si>
  <si>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</si>
  <si>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</si>
  <si>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</si>
  <si>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</si>
  <si>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</si>
  <si>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</si>
  <si>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</si>
  <si>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</si>
  <si>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</si>
  <si>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</si>
  <si>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</si>
  <si>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</si>
  <si>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</si>
  <si>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</si>
  <si>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</si>
  <si>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</si>
  <si>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</si>
  <si>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</si>
  <si>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</si>
  <si>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</si>
  <si>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</si>
  <si>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</si>
  <si>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</si>
  <si>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</si>
  <si>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</si>
  <si>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</si>
  <si>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</si>
  <si>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</si>
  <si>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</si>
  <si>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</si>
  <si>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</si>
  <si>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</si>
  <si>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</si>
  <si>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</si>
  <si>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</si>
  <si>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</si>
  <si>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</si>
  <si>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</si>
  <si>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</si>
  <si>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</si>
  <si>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</si>
  <si>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</si>
  <si>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</si>
  <si>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</si>
  <si>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</si>
  <si>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</si>
  <si>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</si>
  <si>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</si>
  <si>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</si>
  <si>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</si>
  <si>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</si>
  <si>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</si>
  <si>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</si>
  <si>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</si>
  <si>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</si>
  <si>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</si>
  <si>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</si>
  <si>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</si>
  <si>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</si>
  <si>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</si>
  <si>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</si>
  <si>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</si>
  <si>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</si>
  <si>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</si>
  <si>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</si>
  <si>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</si>
  <si>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</si>
  <si>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</si>
  <si>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</si>
  <si>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</si>
  <si>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</si>
  <si>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</si>
  <si>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</si>
  <si>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</si>
  <si>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</si>
  <si>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</si>
  <si>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</si>
  <si>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</si>
  <si>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</si>
  <si>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</si>
  <si>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</si>
  <si>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</si>
  <si>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</si>
  <si>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</si>
  <si>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</si>
  <si>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</si>
  <si>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</si>
  <si>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</si>
  <si>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</si>
  <si>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</si>
  <si>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</si>
  <si>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</si>
  <si>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</si>
  <si>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</si>
  <si>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</si>
  <si>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</si>
  <si>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</si>
  <si>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</si>
  <si>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</si>
  <si>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</si>
  <si>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</si>
  <si>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</si>
  <si>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</si>
  <si>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</si>
  <si>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</si>
  <si>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</si>
  <si>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</si>
  <si>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</si>
  <si>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</si>
  <si>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</si>
  <si>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</si>
  <si>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</si>
  <si>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</si>
  <si>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</si>
  <si>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</si>
  <si>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</si>
  <si>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</si>
  <si>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</si>
  <si>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</si>
  <si>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</si>
  <si>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</si>
  <si>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</si>
  <si>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</si>
  <si>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</si>
  <si>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</si>
  <si>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</si>
  <si>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</si>
  <si>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</si>
  <si>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</si>
  <si>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</si>
  <si>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</si>
  <si>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</si>
  <si>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</si>
  <si>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</si>
  <si>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</si>
  <si>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</si>
  <si>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</si>
  <si>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</si>
  <si>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</si>
  <si>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</si>
  <si>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</si>
  <si>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</si>
  <si>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</si>
  <si>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</si>
  <si>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</si>
  <si>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</si>
  <si>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</si>
  <si>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</si>
  <si>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</si>
  <si>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</si>
  <si>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</si>
  <si>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</si>
  <si>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</si>
  <si>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</si>
  <si>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</si>
  <si>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</si>
  <si>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</si>
  <si>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</si>
  <si>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</si>
  <si>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</si>
  <si>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</si>
  <si>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</si>
  <si>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</si>
  <si>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</si>
  <si>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</si>
  <si>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</si>
  <si>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</si>
  <si>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</si>
  <si>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</si>
  <si>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 xml:space="preserve">      Cimentación de torre 230 kv, poste de concreto, suspensión 1 circuito</t>
  </si>
  <si>
    <t xml:space="preserve">      Cimentación de torre 230 kv, poste de concreto, deflexión 1 circuito</t>
  </si>
  <si>
    <t xml:space="preserve">      Suministro y montaje de poste de concreto</t>
  </si>
  <si>
    <t xml:space="preserve">Vestido de poste de concreto remate - deflexión, incluye suministro de aislamiento y herrajes </t>
  </si>
  <si>
    <t xml:space="preserve">Vestido de poste de concreto suspensión, incluye suministro de aislamiento y herrajes necesarios, 230 </t>
  </si>
  <si>
    <t>Suministro y montaje de poste de concreto</t>
  </si>
  <si>
    <t xml:space="preserve">concreto a cielo abierto en cualquier tipo de material </t>
  </si>
  <si>
    <t xml:space="preserve">Excavación para cimentación de postes y pilas de </t>
  </si>
  <si>
    <t>Cimentación de torre 230 kv, poste de concreto, deflexión 1 circuito</t>
  </si>
  <si>
    <t>Cimentación de torre 230 kv, poste de concreto, suspensión 1 circuito</t>
  </si>
  <si>
    <t>% por concepto 
 de Aranceles
locales</t>
  </si>
  <si>
    <t xml:space="preserve">TRESCIENTOS NOVENTA DOLARES 65  </t>
  </si>
  <si>
    <t xml:space="preserve">CUATRO MIL NOVECIENTOS SETENTA Y CINCO DOLARES 85  </t>
  </si>
  <si>
    <t xml:space="preserve">NOVENTA Y DOS DOLARES 18  </t>
  </si>
  <si>
    <t xml:space="preserve">DOCE MIL CIENTO CUARENTA Y NUEVE DOLARES 77  </t>
  </si>
  <si>
    <t>2.D-1</t>
  </si>
  <si>
    <t>2.D-2</t>
  </si>
  <si>
    <t>2.D-3-A</t>
  </si>
  <si>
    <t>2.D-4-A</t>
  </si>
  <si>
    <t>2.D-5-A</t>
  </si>
  <si>
    <t>2.D-6-A</t>
  </si>
  <si>
    <t xml:space="preserve">      Vestido de poste de concreto suspensión, incluye suministro de aislamiento y herrajes necesarios, 230 kV, 1 C/F, circuito doble</t>
  </si>
  <si>
    <t>2.D-7-A</t>
  </si>
  <si>
    <t xml:space="preserve">      Vestido de poste de concreto remate - deflexión, incluye suministro de aislamiento y herrajes necesarios, 230 kV, 1 C/F, circuito doble</t>
  </si>
  <si>
    <t>2.D-8</t>
  </si>
  <si>
    <t>2.D-9-A</t>
  </si>
  <si>
    <t>2.D-10-A</t>
  </si>
  <si>
    <t xml:space="preserve">CINCO MIL TRESCIENTOS VEINTITRES DOLARES 44  </t>
  </si>
  <si>
    <t xml:space="preserve">DIEZ MIL SETECIENTOS OCHENTA Y DOS DOLARES 72  </t>
  </si>
  <si>
    <t>necesarios, 230 kV, 1 C/F, circuito doble</t>
  </si>
  <si>
    <t xml:space="preserve">DOS MIL TRESCIENTOS OCHENTA Y DOS DOLARES 45  </t>
  </si>
  <si>
    <t>kV, 1 C/F, circuito doble</t>
  </si>
  <si>
    <t xml:space="preserve">CIENTO NOVENTA Y TRES MIL CUATROCIENTOS TRES DOLARES 33  </t>
  </si>
  <si>
    <t xml:space="preserve">TRES MIL DIEZ Y NUEVE DOLARES 5  </t>
  </si>
  <si>
    <t>2.D.2</t>
  </si>
  <si>
    <t xml:space="preserve">   230 kV - 2C - 1km - ACSR 954, 1 C/F Poste de concreto</t>
  </si>
  <si>
    <t>2.D-11-2</t>
  </si>
  <si>
    <t xml:space="preserve">      Suministro, tendido y tensionado de cable conductor ACSR 954, 1 C/F, circuito doble</t>
  </si>
  <si>
    <t xml:space="preserve">NOVENTA Y SEIS MIL NOVECIENTOS OCHENTA Y CUATRO DOLARES 53  </t>
  </si>
  <si>
    <t>Suministro, tendido y tensionado de cable conductor ACSR 954, 1 C/F, circuito doble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</si>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</sst>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43" fontId="0" fillId="3" borderId="59" xfId="1" applyFont="1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17" fillId="0" borderId="57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43" fontId="17" fillId="0" borderId="53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71" xfId="1" applyFont="1" applyBorder="1" applyAlignment="1">
      <alignment vertical="top"/>
    </xf>
    <xf numFmtId="2" fontId="17" fillId="0" borderId="72" xfId="0" applyNumberFormat="1" applyFont="1" applyBorder="1" applyAlignment="1">
      <alignment vertical="top"/>
    </xf>
    <xf numFmtId="43" fontId="17" fillId="0" borderId="72" xfId="1" applyFont="1" applyBorder="1" applyAlignment="1">
      <alignment vertical="top"/>
    </xf>
    <xf numFmtId="0" fontId="17" fillId="0" borderId="72" xfId="0" applyFont="1" applyBorder="1" applyAlignment="1">
      <alignment horizontal="center" vertical="top"/>
    </xf>
    <xf numFmtId="0" fontId="17" fillId="0" borderId="72" xfId="0" applyFont="1" applyBorder="1" applyAlignment="1">
      <alignment vertical="top" wrapText="1"/>
    </xf>
    <xf numFmtId="0" fontId="17" fillId="0" borderId="72" xfId="0" applyFont="1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74" xfId="0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822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205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2422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258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1824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320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1863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386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550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462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8569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4896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580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39641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2.D.2</v>
      </c>
      <c r="B6" s="363"/>
      <c r="C6" s="364"/>
      <c r="D6" s="10" t="str">
        <f>+PRESUTO!D12</f>
        <v xml:space="preserve">   230 kV - 2C - 1km - ACSR 954,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645</v>
      </c>
      <c r="D12" s="34" t="s">
        <v>646</v>
      </c>
      <c r="E12" s="15"/>
      <c r="F12" s="14"/>
      <c r="G12" s="14"/>
      <c r="H12" s="42">
        <v>355365.8</v>
      </c>
    </row>
    <row r="13" spans="1:8" ht="32.25" customHeight="1" x14ac:dyDescent="0.25">
      <c r="A13" s="337"/>
      <c r="B13" s="16"/>
      <c r="C13" s="16" t="s">
        <v>626</v>
      </c>
      <c r="D13" s="17" t="s">
        <v>186</v>
      </c>
      <c r="E13" s="18" t="s">
        <v>187</v>
      </c>
      <c r="F13" s="19">
        <v>1</v>
      </c>
      <c r="G13" s="19">
        <v>3019.05</v>
      </c>
      <c r="H13" s="22">
        <v>3019.05</v>
      </c>
    </row>
    <row r="14" spans="1:8" ht="32.25" customHeight="1" x14ac:dyDescent="0.25">
      <c r="A14" s="337"/>
      <c r="B14" s="16"/>
      <c r="C14" s="16" t="s">
        <v>627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628</v>
      </c>
      <c r="D15" s="17" t="s">
        <v>611</v>
      </c>
      <c r="E15" s="18" t="s">
        <v>189</v>
      </c>
      <c r="F15" s="19">
        <v>6</v>
      </c>
      <c r="G15" s="19">
        <v>92.18</v>
      </c>
      <c r="H15" s="22">
        <v>553.08000000000004</v>
      </c>
    </row>
    <row r="16" spans="1:8" ht="32.25" customHeight="1" x14ac:dyDescent="0.25">
      <c r="A16" s="337"/>
      <c r="B16" s="16"/>
      <c r="C16" s="16" t="s">
        <v>629</v>
      </c>
      <c r="D16" s="17" t="s">
        <v>612</v>
      </c>
      <c r="E16" s="18" t="s">
        <v>189</v>
      </c>
      <c r="F16" s="19">
        <v>4</v>
      </c>
      <c r="G16" s="19">
        <v>92.18</v>
      </c>
      <c r="H16" s="22">
        <v>368.72</v>
      </c>
    </row>
    <row r="17" spans="1:8" ht="32.25" customHeight="1" x14ac:dyDescent="0.25">
      <c r="A17" s="337"/>
      <c r="B17" s="16"/>
      <c r="C17" s="16" t="s">
        <v>630</v>
      </c>
      <c r="D17" s="17" t="s">
        <v>613</v>
      </c>
      <c r="E17" s="18" t="s">
        <v>190</v>
      </c>
      <c r="F17" s="19">
        <v>1</v>
      </c>
      <c r="G17" s="19">
        <v>193403.33</v>
      </c>
      <c r="H17" s="22">
        <v>193403.33</v>
      </c>
    </row>
    <row r="18" spans="1:8" ht="32.25" customHeight="1" x14ac:dyDescent="0.25">
      <c r="A18" s="337"/>
      <c r="B18" s="16"/>
      <c r="C18" s="16" t="s">
        <v>631</v>
      </c>
      <c r="D18" s="17" t="s">
        <v>632</v>
      </c>
      <c r="E18" s="18" t="s">
        <v>189</v>
      </c>
      <c r="F18" s="19">
        <v>6</v>
      </c>
      <c r="G18" s="19">
        <v>2382.4499999999998</v>
      </c>
      <c r="H18" s="22">
        <v>14294.7</v>
      </c>
    </row>
    <row r="19" spans="1:8" ht="32.25" customHeight="1" x14ac:dyDescent="0.25">
      <c r="A19" s="337"/>
      <c r="B19" s="16"/>
      <c r="C19" s="16" t="s">
        <v>633</v>
      </c>
      <c r="D19" s="17" t="s">
        <v>634</v>
      </c>
      <c r="E19" s="18" t="s">
        <v>189</v>
      </c>
      <c r="F19" s="19">
        <v>4</v>
      </c>
      <c r="G19" s="19">
        <v>4975.8500000000004</v>
      </c>
      <c r="H19" s="22">
        <v>19903.400000000001</v>
      </c>
    </row>
    <row r="20" spans="1:8" ht="32.25" customHeight="1" x14ac:dyDescent="0.25">
      <c r="A20" s="337"/>
      <c r="B20" s="16"/>
      <c r="C20" s="16" t="s">
        <v>635</v>
      </c>
      <c r="D20" s="17" t="s">
        <v>191</v>
      </c>
      <c r="E20" s="18" t="s">
        <v>189</v>
      </c>
      <c r="F20" s="19">
        <v>10</v>
      </c>
      <c r="G20" s="19">
        <v>390.65</v>
      </c>
      <c r="H20" s="22">
        <v>3906.5</v>
      </c>
    </row>
    <row r="21" spans="1:8" ht="32.25" customHeight="1" x14ac:dyDescent="0.25">
      <c r="A21" s="337"/>
      <c r="B21" s="16"/>
      <c r="C21" s="16" t="s">
        <v>636</v>
      </c>
      <c r="D21" s="17" t="s">
        <v>192</v>
      </c>
      <c r="E21" s="18" t="s">
        <v>187</v>
      </c>
      <c r="F21" s="19">
        <v>1</v>
      </c>
      <c r="G21" s="19">
        <v>10782.72</v>
      </c>
      <c r="H21" s="22">
        <v>10782.72</v>
      </c>
    </row>
    <row r="22" spans="1:8" ht="32.25" customHeight="1" x14ac:dyDescent="0.25">
      <c r="A22" s="337"/>
      <c r="B22" s="16"/>
      <c r="C22" s="16" t="s">
        <v>637</v>
      </c>
      <c r="D22" s="17" t="s">
        <v>193</v>
      </c>
      <c r="E22" s="18" t="s">
        <v>187</v>
      </c>
      <c r="F22" s="19">
        <v>0</v>
      </c>
      <c r="G22" s="19">
        <v>5323.44</v>
      </c>
      <c r="H22" s="22">
        <v>0</v>
      </c>
    </row>
    <row r="23" spans="1:8" ht="32.25" customHeight="1" x14ac:dyDescent="0.25">
      <c r="A23" s="338"/>
      <c r="B23" s="16"/>
      <c r="C23" s="16" t="s">
        <v>647</v>
      </c>
      <c r="D23" s="17" t="s">
        <v>648</v>
      </c>
      <c r="E23" s="18" t="s">
        <v>190</v>
      </c>
      <c r="F23" s="19">
        <v>1</v>
      </c>
      <c r="G23" s="20">
        <v>96984.53</v>
      </c>
      <c r="H23" s="23">
        <v>96984.53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355365.8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+AJUSTE!M86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355365.8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6.710937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2.D.2</v>
      </c>
      <c r="B6" s="10" t="str">
        <f>+PRESUTO!D12</f>
        <v xml:space="preserve">   230 kV - 2C - 1km - ACSR 954, 1 C/F Poste de concreto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651</v>
      </c>
      <c r="L10" s="48" t="s">
        <v>651</v>
      </c>
      <c r="M10" s="206" t="s">
        <v>651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100</v>
      </c>
      <c r="F13" s="229">
        <v>10.39</v>
      </c>
      <c r="G13" s="229">
        <v>1039</v>
      </c>
      <c r="H13" s="224">
        <v>0.3604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8" si="0">+L13*H13</f>
        <v>0.3604</v>
      </c>
    </row>
    <row r="14" spans="1:13" x14ac:dyDescent="0.25">
      <c r="A14" s="226" t="s">
        <v>31</v>
      </c>
      <c r="B14" s="222" t="s">
        <v>9</v>
      </c>
      <c r="C14" s="227" t="s">
        <v>32</v>
      </c>
      <c r="D14" s="222" t="s">
        <v>7</v>
      </c>
      <c r="E14" s="228">
        <v>40</v>
      </c>
      <c r="F14" s="229">
        <v>10.08</v>
      </c>
      <c r="G14" s="229">
        <v>403.2</v>
      </c>
      <c r="H14" s="224">
        <v>0.13980000000000001</v>
      </c>
      <c r="I14" s="224"/>
      <c r="J14" s="224">
        <v>1</v>
      </c>
      <c r="K14" s="35">
        <v>1</v>
      </c>
      <c r="L14" s="224">
        <f t="shared" ref="L14:L68" si="1">+K14*J14</f>
        <v>1</v>
      </c>
      <c r="M14" s="230">
        <f t="shared" si="0"/>
        <v>0.13980000000000001</v>
      </c>
    </row>
    <row r="15" spans="1:13" x14ac:dyDescent="0.25">
      <c r="A15" s="226" t="s">
        <v>534</v>
      </c>
      <c r="B15" s="222" t="s">
        <v>9</v>
      </c>
      <c r="C15" s="227" t="s">
        <v>535</v>
      </c>
      <c r="D15" s="222" t="s">
        <v>7</v>
      </c>
      <c r="E15" s="228">
        <v>48</v>
      </c>
      <c r="F15" s="229">
        <v>5.37</v>
      </c>
      <c r="G15" s="229">
        <v>257.76</v>
      </c>
      <c r="H15" s="224">
        <v>8.9399999999999993E-2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8.9399999999999993E-2</v>
      </c>
    </row>
    <row r="16" spans="1:13" x14ac:dyDescent="0.25">
      <c r="A16" s="226" t="s">
        <v>536</v>
      </c>
      <c r="B16" s="222" t="s">
        <v>9</v>
      </c>
      <c r="C16" s="227" t="s">
        <v>537</v>
      </c>
      <c r="D16" s="222" t="s">
        <v>7</v>
      </c>
      <c r="E16" s="228">
        <v>4</v>
      </c>
      <c r="F16" s="229">
        <v>20000</v>
      </c>
      <c r="G16" s="229">
        <v>80000</v>
      </c>
      <c r="H16" s="224">
        <v>27.747699999999998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27.747699999999998</v>
      </c>
    </row>
    <row r="17" spans="1:13" x14ac:dyDescent="0.25">
      <c r="A17" s="226" t="s">
        <v>538</v>
      </c>
      <c r="B17" s="222" t="s">
        <v>9</v>
      </c>
      <c r="C17" s="227" t="s">
        <v>539</v>
      </c>
      <c r="D17" s="222" t="s">
        <v>7</v>
      </c>
      <c r="E17" s="228">
        <v>6</v>
      </c>
      <c r="F17" s="229">
        <v>12000</v>
      </c>
      <c r="G17" s="229">
        <v>72000</v>
      </c>
      <c r="H17" s="224">
        <v>24.972899999999999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24.972899999999999</v>
      </c>
    </row>
    <row r="18" spans="1:13" ht="28.5" customHeight="1" x14ac:dyDescent="0.25">
      <c r="A18" s="226" t="s">
        <v>91</v>
      </c>
      <c r="B18" s="222" t="s">
        <v>9</v>
      </c>
      <c r="C18" s="227" t="s">
        <v>92</v>
      </c>
      <c r="D18" s="222" t="s">
        <v>7</v>
      </c>
      <c r="E18" s="228">
        <v>10</v>
      </c>
      <c r="F18" s="229">
        <v>15.49</v>
      </c>
      <c r="G18" s="229">
        <v>154.9</v>
      </c>
      <c r="H18" s="224">
        <v>5.3699999999999998E-2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5.3699999999999998E-2</v>
      </c>
    </row>
    <row r="19" spans="1:13" ht="26.25" customHeight="1" x14ac:dyDescent="0.25">
      <c r="A19" s="231" t="s">
        <v>164</v>
      </c>
      <c r="B19" s="36" t="s">
        <v>9</v>
      </c>
      <c r="C19" s="37" t="s">
        <v>163</v>
      </c>
      <c r="D19" s="36"/>
      <c r="E19" s="38"/>
      <c r="F19" s="39"/>
      <c r="G19" s="39">
        <v>153854.85999999999</v>
      </c>
      <c r="H19" s="40">
        <v>53.363900000000001</v>
      </c>
      <c r="I19" s="40"/>
      <c r="J19" s="40"/>
      <c r="K19" s="40"/>
      <c r="L19" s="40"/>
      <c r="M19" s="232">
        <f>SUM(M13:M18)</f>
        <v>53.363899999999994</v>
      </c>
    </row>
    <row r="20" spans="1:13" ht="23.25" customHeight="1" x14ac:dyDescent="0.25">
      <c r="A20" s="219" t="s">
        <v>165</v>
      </c>
      <c r="B20" s="220" t="s">
        <v>17</v>
      </c>
      <c r="C20" s="221" t="s">
        <v>166</v>
      </c>
      <c r="D20" s="222"/>
      <c r="E20" s="228"/>
      <c r="F20" s="229"/>
      <c r="G20" s="229"/>
      <c r="H20" s="224"/>
      <c r="I20" s="224"/>
      <c r="J20" s="224"/>
      <c r="K20" s="224"/>
      <c r="L20" s="224"/>
      <c r="M20" s="230"/>
    </row>
    <row r="21" spans="1:13" x14ac:dyDescent="0.25">
      <c r="A21" s="226" t="s">
        <v>16</v>
      </c>
      <c r="B21" s="222" t="s">
        <v>17</v>
      </c>
      <c r="C21" s="227" t="s">
        <v>18</v>
      </c>
      <c r="D21" s="222" t="s">
        <v>10</v>
      </c>
      <c r="E21" s="228">
        <v>0</v>
      </c>
      <c r="F21" s="229">
        <v>4.0199999999999996</v>
      </c>
      <c r="G21" s="229">
        <v>0</v>
      </c>
      <c r="H21" s="224">
        <v>0</v>
      </c>
      <c r="I21" s="224"/>
      <c r="J21" s="224">
        <v>1</v>
      </c>
      <c r="K21" s="35">
        <v>1</v>
      </c>
      <c r="L21" s="224">
        <f t="shared" si="1"/>
        <v>1</v>
      </c>
      <c r="M21" s="230">
        <f t="shared" ref="M21:M28" si="2">+L21*H21</f>
        <v>0</v>
      </c>
    </row>
    <row r="22" spans="1:13" x14ac:dyDescent="0.25">
      <c r="A22" s="226" t="s">
        <v>608</v>
      </c>
      <c r="B22" s="222" t="s">
        <v>17</v>
      </c>
      <c r="C22" s="227" t="s">
        <v>609</v>
      </c>
      <c r="D22" s="222" t="s">
        <v>10</v>
      </c>
      <c r="E22" s="228">
        <v>11638.8</v>
      </c>
      <c r="F22" s="229">
        <v>4.13</v>
      </c>
      <c r="G22" s="229">
        <v>48068.24</v>
      </c>
      <c r="H22" s="224">
        <v>16.6723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si="2"/>
        <v>16.6723</v>
      </c>
    </row>
    <row r="23" spans="1:13" x14ac:dyDescent="0.25">
      <c r="A23" s="226" t="s">
        <v>551</v>
      </c>
      <c r="B23" s="222" t="s">
        <v>17</v>
      </c>
      <c r="C23" s="227" t="s">
        <v>552</v>
      </c>
      <c r="D23" s="222" t="s">
        <v>7</v>
      </c>
      <c r="E23" s="228">
        <v>0</v>
      </c>
      <c r="F23" s="229">
        <v>35.950000000000003</v>
      </c>
      <c r="G23" s="229">
        <v>0</v>
      </c>
      <c r="H23" s="224">
        <v>0</v>
      </c>
      <c r="I23" s="224"/>
      <c r="J23" s="224">
        <v>1</v>
      </c>
      <c r="K23" s="35">
        <v>1</v>
      </c>
      <c r="L23" s="224">
        <f t="shared" ref="L23:L24" si="3">+K23*J23</f>
        <v>1</v>
      </c>
      <c r="M23" s="230">
        <f t="shared" ref="M23:M24" si="4">+L23*H23</f>
        <v>0</v>
      </c>
    </row>
    <row r="24" spans="1:13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38.44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3"/>
        <v>1</v>
      </c>
      <c r="M24" s="230">
        <f t="shared" si="4"/>
        <v>0</v>
      </c>
    </row>
    <row r="25" spans="1:13" x14ac:dyDescent="0.25">
      <c r="A25" s="226" t="s">
        <v>36</v>
      </c>
      <c r="B25" s="222" t="s">
        <v>17</v>
      </c>
      <c r="C25" s="227" t="s">
        <v>37</v>
      </c>
      <c r="D25" s="222" t="s">
        <v>7</v>
      </c>
      <c r="E25" s="228">
        <v>6</v>
      </c>
      <c r="F25" s="229">
        <v>117.94</v>
      </c>
      <c r="G25" s="229">
        <v>707.64</v>
      </c>
      <c r="H25" s="224">
        <v>0.24540000000000001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0.24540000000000001</v>
      </c>
    </row>
    <row r="26" spans="1:13" x14ac:dyDescent="0.25">
      <c r="A26" s="226" t="s">
        <v>38</v>
      </c>
      <c r="B26" s="222" t="s">
        <v>17</v>
      </c>
      <c r="C26" s="227" t="s">
        <v>39</v>
      </c>
      <c r="D26" s="222" t="s">
        <v>7</v>
      </c>
      <c r="E26" s="228">
        <v>4</v>
      </c>
      <c r="F26" s="229">
        <v>377.04</v>
      </c>
      <c r="G26" s="229">
        <v>1508.16</v>
      </c>
      <c r="H26" s="224">
        <v>0.52310000000000001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0.52310000000000001</v>
      </c>
    </row>
    <row r="27" spans="1:13" x14ac:dyDescent="0.25">
      <c r="A27" s="226" t="s">
        <v>40</v>
      </c>
      <c r="B27" s="222" t="s">
        <v>17</v>
      </c>
      <c r="C27" s="227" t="s">
        <v>41</v>
      </c>
      <c r="D27" s="222" t="s">
        <v>7</v>
      </c>
      <c r="E27" s="228">
        <v>1</v>
      </c>
      <c r="F27" s="229">
        <v>534.47</v>
      </c>
      <c r="G27" s="229">
        <v>534.47</v>
      </c>
      <c r="H27" s="224">
        <v>0.18540000000000001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0.18540000000000001</v>
      </c>
    </row>
    <row r="28" spans="1:13" x14ac:dyDescent="0.25">
      <c r="A28" s="226" t="s">
        <v>87</v>
      </c>
      <c r="B28" s="222" t="s">
        <v>17</v>
      </c>
      <c r="C28" s="227" t="s">
        <v>88</v>
      </c>
      <c r="D28" s="222" t="s">
        <v>7</v>
      </c>
      <c r="E28" s="228">
        <v>12</v>
      </c>
      <c r="F28" s="229">
        <v>494.31</v>
      </c>
      <c r="G28" s="229">
        <v>5931.72</v>
      </c>
      <c r="H28" s="224">
        <v>2.0573999999999999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2.0573999999999999</v>
      </c>
    </row>
    <row r="29" spans="1:13" ht="28.5" customHeight="1" x14ac:dyDescent="0.25">
      <c r="A29" s="231" t="s">
        <v>167</v>
      </c>
      <c r="B29" s="36" t="s">
        <v>17</v>
      </c>
      <c r="C29" s="37" t="s">
        <v>166</v>
      </c>
      <c r="D29" s="36"/>
      <c r="E29" s="38"/>
      <c r="F29" s="39"/>
      <c r="G29" s="39">
        <v>56750.23</v>
      </c>
      <c r="H29" s="40">
        <v>19.683599999999998</v>
      </c>
      <c r="I29" s="40"/>
      <c r="J29" s="40"/>
      <c r="K29" s="40"/>
      <c r="L29" s="40"/>
      <c r="M29" s="232">
        <f>SUM(M21:M28)</f>
        <v>19.683600000000002</v>
      </c>
    </row>
    <row r="30" spans="1:13" x14ac:dyDescent="0.25">
      <c r="A30" s="219" t="s">
        <v>168</v>
      </c>
      <c r="B30" s="220" t="s">
        <v>57</v>
      </c>
      <c r="C30" s="221" t="s">
        <v>169</v>
      </c>
      <c r="D30" s="222"/>
      <c r="E30" s="228"/>
      <c r="F30" s="229"/>
      <c r="G30" s="229"/>
      <c r="H30" s="224"/>
      <c r="I30" s="224"/>
      <c r="J30" s="224"/>
      <c r="K30" s="224"/>
      <c r="L30" s="224"/>
      <c r="M30" s="230"/>
    </row>
    <row r="31" spans="1:13" x14ac:dyDescent="0.25">
      <c r="A31" s="226" t="s">
        <v>56</v>
      </c>
      <c r="B31" s="222" t="s">
        <v>57</v>
      </c>
      <c r="C31" s="227" t="s">
        <v>58</v>
      </c>
      <c r="D31" s="222" t="s">
        <v>30</v>
      </c>
      <c r="E31" s="228">
        <v>17225.27262</v>
      </c>
      <c r="F31" s="229">
        <v>0.94</v>
      </c>
      <c r="G31" s="229">
        <v>16191.76</v>
      </c>
      <c r="H31" s="224">
        <v>5.6159999999999997</v>
      </c>
      <c r="I31" s="224"/>
      <c r="J31" s="224">
        <v>1</v>
      </c>
      <c r="K31" s="35">
        <v>1</v>
      </c>
      <c r="L31" s="224">
        <f t="shared" si="1"/>
        <v>1</v>
      </c>
      <c r="M31" s="230">
        <f>+L31*H31</f>
        <v>5.6159999999999997</v>
      </c>
    </row>
    <row r="32" spans="1:13" x14ac:dyDescent="0.25">
      <c r="A32" s="226" t="s">
        <v>61</v>
      </c>
      <c r="B32" s="222" t="s">
        <v>57</v>
      </c>
      <c r="C32" s="227" t="s">
        <v>62</v>
      </c>
      <c r="D32" s="222" t="s">
        <v>30</v>
      </c>
      <c r="E32" s="228">
        <v>7584.8513999999996</v>
      </c>
      <c r="F32" s="229">
        <v>0.88</v>
      </c>
      <c r="G32" s="229">
        <v>6674.67</v>
      </c>
      <c r="H32" s="224">
        <v>2.3151000000000002</v>
      </c>
      <c r="I32" s="224"/>
      <c r="J32" s="224">
        <v>1</v>
      </c>
      <c r="K32" s="35">
        <v>1</v>
      </c>
      <c r="L32" s="224">
        <f t="shared" si="1"/>
        <v>1</v>
      </c>
      <c r="M32" s="230">
        <f>+L32*H32</f>
        <v>2.3151000000000002</v>
      </c>
    </row>
    <row r="33" spans="1:13" x14ac:dyDescent="0.25">
      <c r="A33" s="226" t="s">
        <v>63</v>
      </c>
      <c r="B33" s="222" t="s">
        <v>57</v>
      </c>
      <c r="C33" s="227" t="s">
        <v>64</v>
      </c>
      <c r="D33" s="222" t="s">
        <v>30</v>
      </c>
      <c r="E33" s="228">
        <v>485.06099999999998</v>
      </c>
      <c r="F33" s="229">
        <v>3.6</v>
      </c>
      <c r="G33" s="229">
        <v>1746.22</v>
      </c>
      <c r="H33" s="224">
        <v>0.60570000000000002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0.60570000000000002</v>
      </c>
    </row>
    <row r="34" spans="1:13" ht="27" customHeight="1" x14ac:dyDescent="0.25">
      <c r="A34" s="231" t="s">
        <v>170</v>
      </c>
      <c r="B34" s="36" t="s">
        <v>57</v>
      </c>
      <c r="C34" s="37" t="s">
        <v>169</v>
      </c>
      <c r="D34" s="36"/>
      <c r="E34" s="38"/>
      <c r="F34" s="39"/>
      <c r="G34" s="39">
        <v>24612.65</v>
      </c>
      <c r="H34" s="40">
        <v>8.5367999999999995</v>
      </c>
      <c r="I34" s="40"/>
      <c r="J34" s="40"/>
      <c r="K34" s="40"/>
      <c r="L34" s="40"/>
      <c r="M34" s="232">
        <f>SUM(M31:M33)</f>
        <v>8.5367999999999995</v>
      </c>
    </row>
    <row r="35" spans="1:13" x14ac:dyDescent="0.25">
      <c r="A35" s="219" t="s">
        <v>171</v>
      </c>
      <c r="B35" s="220" t="s">
        <v>51</v>
      </c>
      <c r="C35" s="221" t="s">
        <v>172</v>
      </c>
      <c r="D35" s="222"/>
      <c r="E35" s="228"/>
      <c r="F35" s="229"/>
      <c r="G35" s="229"/>
      <c r="H35" s="224"/>
      <c r="I35" s="224"/>
      <c r="J35" s="224"/>
      <c r="K35" s="224"/>
      <c r="L35" s="224"/>
      <c r="M35" s="230"/>
    </row>
    <row r="36" spans="1:13" ht="44.25" customHeight="1" x14ac:dyDescent="0.25">
      <c r="A36" s="243" t="s">
        <v>24</v>
      </c>
      <c r="B36" s="244" t="s">
        <v>51</v>
      </c>
      <c r="C36" s="245" t="s">
        <v>25</v>
      </c>
      <c r="D36" s="222" t="s">
        <v>7</v>
      </c>
      <c r="E36" s="228">
        <v>0.2</v>
      </c>
      <c r="F36" s="229">
        <v>858.09</v>
      </c>
      <c r="G36" s="229">
        <v>171.62</v>
      </c>
      <c r="H36" s="224">
        <v>5.9499999999999997E-2</v>
      </c>
      <c r="I36" s="224"/>
      <c r="J36" s="224">
        <v>1</v>
      </c>
      <c r="K36" s="35">
        <v>1</v>
      </c>
      <c r="L36" s="224">
        <f t="shared" ref="L36" si="5">+K36*J36</f>
        <v>1</v>
      </c>
      <c r="M36" s="230">
        <f>+L36*H36</f>
        <v>5.9499999999999997E-2</v>
      </c>
    </row>
    <row r="37" spans="1:13" ht="29.25" customHeight="1" x14ac:dyDescent="0.25">
      <c r="A37" s="226" t="s">
        <v>50</v>
      </c>
      <c r="B37" s="222" t="s">
        <v>51</v>
      </c>
      <c r="C37" s="227" t="s">
        <v>52</v>
      </c>
      <c r="D37" s="222" t="s">
        <v>53</v>
      </c>
      <c r="E37" s="228">
        <v>1070</v>
      </c>
      <c r="F37" s="229">
        <v>3.66</v>
      </c>
      <c r="G37" s="229">
        <v>3916.2</v>
      </c>
      <c r="H37" s="224">
        <v>1.3583000000000001</v>
      </c>
      <c r="I37" s="224"/>
      <c r="J37" s="224">
        <v>1</v>
      </c>
      <c r="K37" s="35">
        <v>1</v>
      </c>
      <c r="L37" s="224">
        <f t="shared" si="1"/>
        <v>1</v>
      </c>
      <c r="M37" s="230">
        <f>+L37*H37</f>
        <v>1.3583000000000001</v>
      </c>
    </row>
    <row r="38" spans="1:13" x14ac:dyDescent="0.25">
      <c r="A38" s="231" t="s">
        <v>173</v>
      </c>
      <c r="B38" s="36" t="s">
        <v>51</v>
      </c>
      <c r="C38" s="37" t="s">
        <v>172</v>
      </c>
      <c r="D38" s="36"/>
      <c r="E38" s="38"/>
      <c r="F38" s="39"/>
      <c r="G38" s="39">
        <v>4087.82</v>
      </c>
      <c r="H38" s="40">
        <v>1.4177999999999999</v>
      </c>
      <c r="I38" s="40"/>
      <c r="J38" s="40"/>
      <c r="K38" s="40"/>
      <c r="L38" s="40"/>
      <c r="M38" s="232">
        <f>SUM(M36:M37)</f>
        <v>1.4178000000000002</v>
      </c>
    </row>
    <row r="39" spans="1:13" x14ac:dyDescent="0.25">
      <c r="A39" s="219" t="s">
        <v>174</v>
      </c>
      <c r="B39" s="220" t="s">
        <v>5</v>
      </c>
      <c r="C39" s="221" t="s">
        <v>560</v>
      </c>
      <c r="D39" s="222"/>
      <c r="E39" s="228"/>
      <c r="F39" s="229"/>
      <c r="G39" s="229"/>
      <c r="H39" s="224"/>
      <c r="I39" s="224"/>
      <c r="J39" s="224"/>
      <c r="K39" s="224"/>
      <c r="L39" s="224"/>
      <c r="M39" s="230"/>
    </row>
    <row r="40" spans="1:13" x14ac:dyDescent="0.25">
      <c r="A40" s="226" t="s">
        <v>595</v>
      </c>
      <c r="B40" s="222" t="s">
        <v>5</v>
      </c>
      <c r="C40" s="227" t="s">
        <v>596</v>
      </c>
      <c r="D40" s="222" t="s">
        <v>7</v>
      </c>
      <c r="E40" s="228">
        <v>48</v>
      </c>
      <c r="F40" s="229">
        <v>244</v>
      </c>
      <c r="G40" s="229">
        <v>11712</v>
      </c>
      <c r="H40" s="224">
        <v>4.0622999999999996</v>
      </c>
      <c r="I40" s="224"/>
      <c r="J40" s="224">
        <v>1</v>
      </c>
      <c r="K40" s="35">
        <v>1</v>
      </c>
      <c r="L40" s="224">
        <f t="shared" si="1"/>
        <v>1</v>
      </c>
      <c r="M40" s="230">
        <f t="shared" ref="M40:M48" si="6">+L40*H40</f>
        <v>4.0622999999999996</v>
      </c>
    </row>
    <row r="41" spans="1:13" ht="28.5" customHeight="1" x14ac:dyDescent="0.25">
      <c r="A41" s="226" t="s">
        <v>4</v>
      </c>
      <c r="B41" s="222" t="s">
        <v>5</v>
      </c>
      <c r="C41" s="227" t="s">
        <v>6</v>
      </c>
      <c r="D41" s="222" t="s">
        <v>7</v>
      </c>
      <c r="E41" s="228">
        <v>216</v>
      </c>
      <c r="F41" s="229">
        <v>22.66</v>
      </c>
      <c r="G41" s="229">
        <v>4894.5600000000004</v>
      </c>
      <c r="H41" s="224">
        <v>1.6977</v>
      </c>
      <c r="I41" s="224"/>
      <c r="J41" s="224">
        <v>1</v>
      </c>
      <c r="K41" s="35">
        <v>1</v>
      </c>
      <c r="L41" s="224">
        <f t="shared" si="1"/>
        <v>1</v>
      </c>
      <c r="M41" s="230">
        <f t="shared" si="6"/>
        <v>1.6977</v>
      </c>
    </row>
    <row r="42" spans="1:13" x14ac:dyDescent="0.25">
      <c r="A42" s="226" t="s">
        <v>20</v>
      </c>
      <c r="B42" s="222" t="s">
        <v>5</v>
      </c>
      <c r="C42" s="227" t="s">
        <v>21</v>
      </c>
      <c r="D42" s="222" t="s">
        <v>7</v>
      </c>
      <c r="E42" s="228">
        <v>10</v>
      </c>
      <c r="F42" s="229">
        <v>11.49</v>
      </c>
      <c r="G42" s="229">
        <v>114.9</v>
      </c>
      <c r="H42" s="224">
        <v>3.9899999999999998E-2</v>
      </c>
      <c r="I42" s="224"/>
      <c r="J42" s="224">
        <v>1</v>
      </c>
      <c r="K42" s="35">
        <v>1</v>
      </c>
      <c r="L42" s="224">
        <f t="shared" ref="L42" si="7">+K42*J42</f>
        <v>1</v>
      </c>
      <c r="M42" s="230">
        <f t="shared" ref="M42" si="8">+L42*H42</f>
        <v>3.9899999999999998E-2</v>
      </c>
    </row>
    <row r="43" spans="1:13" ht="48.75" customHeight="1" x14ac:dyDescent="0.25">
      <c r="A43" s="226" t="s">
        <v>54</v>
      </c>
      <c r="B43" s="222" t="s">
        <v>5</v>
      </c>
      <c r="C43" s="227" t="s">
        <v>55</v>
      </c>
      <c r="D43" s="222" t="s">
        <v>7</v>
      </c>
      <c r="E43" s="228">
        <v>0.5</v>
      </c>
      <c r="F43" s="229">
        <v>131.59</v>
      </c>
      <c r="G43" s="229">
        <v>65.8</v>
      </c>
      <c r="H43" s="224">
        <v>2.2800000000000001E-2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2.2800000000000001E-2</v>
      </c>
    </row>
    <row r="44" spans="1:13" ht="27" customHeight="1" x14ac:dyDescent="0.25">
      <c r="A44" s="226" t="s">
        <v>561</v>
      </c>
      <c r="B44" s="222" t="s">
        <v>5</v>
      </c>
      <c r="C44" s="227" t="s">
        <v>65</v>
      </c>
      <c r="D44" s="222" t="s">
        <v>7</v>
      </c>
      <c r="E44" s="228">
        <v>96</v>
      </c>
      <c r="F44" s="229">
        <v>36.83</v>
      </c>
      <c r="G44" s="229">
        <v>3535.68</v>
      </c>
      <c r="H44" s="224">
        <v>1.2262999999999999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1.2262999999999999</v>
      </c>
    </row>
    <row r="45" spans="1:13" x14ac:dyDescent="0.25">
      <c r="A45" s="231" t="s">
        <v>175</v>
      </c>
      <c r="B45" s="36" t="s">
        <v>5</v>
      </c>
      <c r="C45" s="37" t="s">
        <v>560</v>
      </c>
      <c r="D45" s="36"/>
      <c r="E45" s="38"/>
      <c r="F45" s="39"/>
      <c r="G45" s="39">
        <v>20322.939999999999</v>
      </c>
      <c r="H45" s="40">
        <v>7.0488999999999997</v>
      </c>
      <c r="I45" s="40"/>
      <c r="J45" s="40"/>
      <c r="K45" s="40"/>
      <c r="L45" s="40"/>
      <c r="M45" s="232">
        <f>SUM(M40:M44)</f>
        <v>7.0490000000000004</v>
      </c>
    </row>
    <row r="46" spans="1:13" x14ac:dyDescent="0.25">
      <c r="A46" s="219" t="s">
        <v>176</v>
      </c>
      <c r="B46" s="220" t="s">
        <v>1</v>
      </c>
      <c r="C46" s="221" t="s">
        <v>205</v>
      </c>
      <c r="D46" s="222"/>
      <c r="E46" s="228"/>
      <c r="F46" s="229"/>
      <c r="G46" s="229"/>
      <c r="H46" s="224"/>
      <c r="I46" s="224"/>
      <c r="J46" s="224"/>
      <c r="K46" s="224"/>
      <c r="L46" s="224"/>
      <c r="M46" s="230"/>
    </row>
    <row r="47" spans="1:13" x14ac:dyDescent="0.25">
      <c r="A47" s="226" t="s">
        <v>0</v>
      </c>
      <c r="B47" s="222" t="s">
        <v>1</v>
      </c>
      <c r="C47" s="227" t="s">
        <v>2</v>
      </c>
      <c r="D47" s="222" t="s">
        <v>3</v>
      </c>
      <c r="E47" s="228">
        <v>81.099999999999994</v>
      </c>
      <c r="F47" s="229">
        <v>2.1</v>
      </c>
      <c r="G47" s="229">
        <v>170.31</v>
      </c>
      <c r="H47" s="224">
        <v>5.91E-2</v>
      </c>
      <c r="I47" s="224"/>
      <c r="J47" s="224">
        <v>1</v>
      </c>
      <c r="K47" s="35">
        <v>1</v>
      </c>
      <c r="L47" s="224">
        <f t="shared" si="1"/>
        <v>1</v>
      </c>
      <c r="M47" s="230">
        <f t="shared" si="6"/>
        <v>5.91E-2</v>
      </c>
    </row>
    <row r="48" spans="1:13" ht="29.25" customHeight="1" x14ac:dyDescent="0.25">
      <c r="A48" s="226" t="s">
        <v>59</v>
      </c>
      <c r="B48" s="222" t="s">
        <v>1</v>
      </c>
      <c r="C48" s="227" t="s">
        <v>60</v>
      </c>
      <c r="D48" s="222" t="s">
        <v>35</v>
      </c>
      <c r="E48" s="228">
        <v>195</v>
      </c>
      <c r="F48" s="229">
        <v>12.87</v>
      </c>
      <c r="G48" s="229">
        <v>2509.65</v>
      </c>
      <c r="H48" s="224">
        <v>0.87050000000000005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0.87050000000000005</v>
      </c>
    </row>
    <row r="49" spans="1:13" x14ac:dyDescent="0.25">
      <c r="A49" s="231" t="s">
        <v>177</v>
      </c>
      <c r="B49" s="36" t="s">
        <v>1</v>
      </c>
      <c r="C49" s="37" t="s">
        <v>205</v>
      </c>
      <c r="D49" s="36"/>
      <c r="E49" s="38"/>
      <c r="F49" s="39"/>
      <c r="G49" s="39">
        <v>2679.96</v>
      </c>
      <c r="H49" s="40">
        <v>0.92949999999999999</v>
      </c>
      <c r="I49" s="40"/>
      <c r="J49" s="40"/>
      <c r="K49" s="40"/>
      <c r="L49" s="40"/>
      <c r="M49" s="232">
        <f>SUM(M47:M48)</f>
        <v>0.92960000000000009</v>
      </c>
    </row>
    <row r="50" spans="1:13" x14ac:dyDescent="0.25">
      <c r="A50" s="219" t="s">
        <v>178</v>
      </c>
      <c r="B50" s="220" t="s">
        <v>94</v>
      </c>
      <c r="C50" s="221" t="s">
        <v>179</v>
      </c>
      <c r="D50" s="222"/>
      <c r="E50" s="228"/>
      <c r="F50" s="229"/>
      <c r="G50" s="229"/>
      <c r="H50" s="224"/>
      <c r="I50" s="224"/>
      <c r="J50" s="224"/>
      <c r="K50" s="224"/>
      <c r="L50" s="224"/>
      <c r="M50" s="230"/>
    </row>
    <row r="51" spans="1:13" x14ac:dyDescent="0.25">
      <c r="A51" s="226" t="s">
        <v>123</v>
      </c>
      <c r="B51" s="222" t="s">
        <v>94</v>
      </c>
      <c r="C51" s="227" t="s">
        <v>124</v>
      </c>
      <c r="D51" s="222" t="s">
        <v>125</v>
      </c>
      <c r="E51" s="228">
        <v>0.03</v>
      </c>
      <c r="F51" s="229">
        <v>12758.72</v>
      </c>
      <c r="G51" s="229">
        <v>382.76</v>
      </c>
      <c r="H51" s="224">
        <v>0.1328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ref="M51:M56" si="9">+L51*H51</f>
        <v>0.1328</v>
      </c>
    </row>
    <row r="52" spans="1:13" x14ac:dyDescent="0.25">
      <c r="A52" s="226" t="s">
        <v>126</v>
      </c>
      <c r="B52" s="222" t="s">
        <v>94</v>
      </c>
      <c r="C52" s="227" t="s">
        <v>127</v>
      </c>
      <c r="D52" s="222" t="s">
        <v>125</v>
      </c>
      <c r="E52" s="228">
        <v>0.04</v>
      </c>
      <c r="F52" s="229">
        <v>12758.72</v>
      </c>
      <c r="G52" s="229">
        <v>510.35</v>
      </c>
      <c r="H52" s="224">
        <v>0.17699999999999999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9"/>
        <v>0.17699999999999999</v>
      </c>
    </row>
    <row r="53" spans="1:13" x14ac:dyDescent="0.25">
      <c r="A53" s="226" t="s">
        <v>93</v>
      </c>
      <c r="B53" s="222" t="s">
        <v>94</v>
      </c>
      <c r="C53" s="227" t="s">
        <v>95</v>
      </c>
      <c r="D53" s="222" t="s">
        <v>96</v>
      </c>
      <c r="E53" s="228">
        <v>26.857500000000002</v>
      </c>
      <c r="F53" s="229">
        <v>34.22</v>
      </c>
      <c r="G53" s="229">
        <v>919.06</v>
      </c>
      <c r="H53" s="224">
        <v>0.31879999999999997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9"/>
        <v>0.31879999999999997</v>
      </c>
    </row>
    <row r="54" spans="1:13" x14ac:dyDescent="0.25">
      <c r="A54" s="226" t="s">
        <v>97</v>
      </c>
      <c r="B54" s="222" t="s">
        <v>94</v>
      </c>
      <c r="C54" s="227" t="s">
        <v>98</v>
      </c>
      <c r="D54" s="222" t="s">
        <v>96</v>
      </c>
      <c r="E54" s="228">
        <v>6.125</v>
      </c>
      <c r="F54" s="229">
        <v>27.41</v>
      </c>
      <c r="G54" s="229">
        <v>167.89</v>
      </c>
      <c r="H54" s="224">
        <v>5.8200000000000002E-2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9"/>
        <v>5.8200000000000002E-2</v>
      </c>
    </row>
    <row r="55" spans="1:13" x14ac:dyDescent="0.25">
      <c r="A55" s="226" t="s">
        <v>103</v>
      </c>
      <c r="B55" s="222" t="s">
        <v>94</v>
      </c>
      <c r="C55" s="227" t="s">
        <v>104</v>
      </c>
      <c r="D55" s="222" t="s">
        <v>96</v>
      </c>
      <c r="E55" s="228">
        <v>15</v>
      </c>
      <c r="F55" s="229">
        <v>27.41</v>
      </c>
      <c r="G55" s="229">
        <v>411.15</v>
      </c>
      <c r="H55" s="224">
        <v>0.1426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si="9"/>
        <v>0.1426</v>
      </c>
    </row>
    <row r="56" spans="1:13" x14ac:dyDescent="0.25">
      <c r="A56" s="226" t="s">
        <v>105</v>
      </c>
      <c r="B56" s="222" t="s">
        <v>94</v>
      </c>
      <c r="C56" s="227" t="s">
        <v>106</v>
      </c>
      <c r="D56" s="222" t="s">
        <v>96</v>
      </c>
      <c r="E56" s="228">
        <v>237.42</v>
      </c>
      <c r="F56" s="229">
        <v>21.28</v>
      </c>
      <c r="G56" s="229">
        <v>5052.3</v>
      </c>
      <c r="H56" s="224">
        <v>1.7524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9"/>
        <v>1.7524</v>
      </c>
    </row>
    <row r="57" spans="1:13" x14ac:dyDescent="0.25">
      <c r="A57" s="226" t="s">
        <v>107</v>
      </c>
      <c r="B57" s="222" t="s">
        <v>94</v>
      </c>
      <c r="C57" s="227" t="s">
        <v>108</v>
      </c>
      <c r="D57" s="222" t="s">
        <v>96</v>
      </c>
      <c r="E57" s="228">
        <v>40.01</v>
      </c>
      <c r="F57" s="229">
        <v>27.41</v>
      </c>
      <c r="G57" s="229">
        <v>1096.67</v>
      </c>
      <c r="H57" s="224">
        <v>0.38040000000000002</v>
      </c>
      <c r="I57" s="224"/>
      <c r="J57" s="224">
        <v>1</v>
      </c>
      <c r="K57" s="35">
        <v>1</v>
      </c>
      <c r="L57" s="224">
        <f t="shared" ref="L57:L58" si="10">+K57*J57</f>
        <v>1</v>
      </c>
      <c r="M57" s="230">
        <f t="shared" ref="M57:M58" si="11">+L57*H57</f>
        <v>0.38040000000000002</v>
      </c>
    </row>
    <row r="58" spans="1:13" x14ac:dyDescent="0.25">
      <c r="A58" s="226" t="s">
        <v>109</v>
      </c>
      <c r="B58" s="222" t="s">
        <v>94</v>
      </c>
      <c r="C58" s="227" t="s">
        <v>110</v>
      </c>
      <c r="D58" s="222" t="s">
        <v>96</v>
      </c>
      <c r="E58" s="228">
        <v>138.62</v>
      </c>
      <c r="F58" s="229">
        <v>27.41</v>
      </c>
      <c r="G58" s="229">
        <v>3799.57</v>
      </c>
      <c r="H58" s="224">
        <v>1.3179000000000001</v>
      </c>
      <c r="I58" s="224"/>
      <c r="J58" s="224">
        <v>1</v>
      </c>
      <c r="K58" s="35">
        <v>1</v>
      </c>
      <c r="L58" s="224">
        <f t="shared" si="10"/>
        <v>1</v>
      </c>
      <c r="M58" s="230">
        <f t="shared" si="11"/>
        <v>1.3179000000000001</v>
      </c>
    </row>
    <row r="59" spans="1:13" x14ac:dyDescent="0.25">
      <c r="A59" s="226" t="s">
        <v>111</v>
      </c>
      <c r="B59" s="222" t="s">
        <v>94</v>
      </c>
      <c r="C59" s="227" t="s">
        <v>112</v>
      </c>
      <c r="D59" s="222" t="s">
        <v>96</v>
      </c>
      <c r="E59" s="228">
        <v>30</v>
      </c>
      <c r="F59" s="229">
        <v>21.28</v>
      </c>
      <c r="G59" s="229">
        <v>638.4</v>
      </c>
      <c r="H59" s="224">
        <v>0.22140000000000001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ref="M59:M68" si="12">+L59*H59</f>
        <v>0.22140000000000001</v>
      </c>
    </row>
    <row r="60" spans="1:13" x14ac:dyDescent="0.25">
      <c r="A60" s="226" t="s">
        <v>113</v>
      </c>
      <c r="B60" s="222" t="s">
        <v>94</v>
      </c>
      <c r="C60" s="227" t="s">
        <v>114</v>
      </c>
      <c r="D60" s="222" t="s">
        <v>96</v>
      </c>
      <c r="E60" s="228">
        <v>10.32</v>
      </c>
      <c r="F60" s="229">
        <v>21.28</v>
      </c>
      <c r="G60" s="229">
        <v>219.61</v>
      </c>
      <c r="H60" s="224">
        <v>7.6200000000000004E-2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12"/>
        <v>7.6200000000000004E-2</v>
      </c>
    </row>
    <row r="61" spans="1:13" x14ac:dyDescent="0.25">
      <c r="A61" s="226" t="s">
        <v>115</v>
      </c>
      <c r="B61" s="222" t="s">
        <v>94</v>
      </c>
      <c r="C61" s="227" t="s">
        <v>116</v>
      </c>
      <c r="D61" s="222" t="s">
        <v>96</v>
      </c>
      <c r="E61" s="228">
        <v>28.506820000000001</v>
      </c>
      <c r="F61" s="229">
        <v>24.26</v>
      </c>
      <c r="G61" s="229">
        <v>691.58</v>
      </c>
      <c r="H61" s="224">
        <v>0.2399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12"/>
        <v>0.2399</v>
      </c>
    </row>
    <row r="62" spans="1:13" x14ac:dyDescent="0.25">
      <c r="A62" s="226" t="s">
        <v>117</v>
      </c>
      <c r="B62" s="222" t="s">
        <v>94</v>
      </c>
      <c r="C62" s="227" t="s">
        <v>118</v>
      </c>
      <c r="D62" s="222" t="s">
        <v>96</v>
      </c>
      <c r="E62" s="228">
        <v>49.273069999999997</v>
      </c>
      <c r="F62" s="229">
        <v>27.41</v>
      </c>
      <c r="G62" s="229">
        <v>1350.57</v>
      </c>
      <c r="H62" s="224">
        <v>0.46839999999999998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12"/>
        <v>0.46839999999999998</v>
      </c>
    </row>
    <row r="63" spans="1:13" x14ac:dyDescent="0.25">
      <c r="A63" s="226" t="s">
        <v>119</v>
      </c>
      <c r="B63" s="222" t="s">
        <v>94</v>
      </c>
      <c r="C63" s="227" t="s">
        <v>120</v>
      </c>
      <c r="D63" s="222" t="s">
        <v>96</v>
      </c>
      <c r="E63" s="228">
        <v>11.6875</v>
      </c>
      <c r="F63" s="229">
        <v>24.26</v>
      </c>
      <c r="G63" s="229">
        <v>283.54000000000002</v>
      </c>
      <c r="H63" s="224">
        <v>9.8299999999999998E-2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12"/>
        <v>9.8299999999999998E-2</v>
      </c>
    </row>
    <row r="64" spans="1:13" x14ac:dyDescent="0.25">
      <c r="A64" s="226" t="s">
        <v>121</v>
      </c>
      <c r="B64" s="222" t="s">
        <v>94</v>
      </c>
      <c r="C64" s="227" t="s">
        <v>122</v>
      </c>
      <c r="D64" s="222" t="s">
        <v>96</v>
      </c>
      <c r="E64" s="228">
        <v>9.57</v>
      </c>
      <c r="F64" s="229">
        <v>47.42</v>
      </c>
      <c r="G64" s="229">
        <v>453.81</v>
      </c>
      <c r="H64" s="224">
        <v>0.15740000000000001</v>
      </c>
      <c r="I64" s="224"/>
      <c r="J64" s="224">
        <v>1</v>
      </c>
      <c r="K64" s="35">
        <v>1</v>
      </c>
      <c r="L64" s="224">
        <f t="shared" ref="L64" si="13">+K64*J64</f>
        <v>1</v>
      </c>
      <c r="M64" s="230">
        <f t="shared" si="12"/>
        <v>0.15740000000000001</v>
      </c>
    </row>
    <row r="65" spans="1:13" x14ac:dyDescent="0.25">
      <c r="A65" s="231" t="s">
        <v>180</v>
      </c>
      <c r="B65" s="36" t="s">
        <v>94</v>
      </c>
      <c r="C65" s="37" t="s">
        <v>179</v>
      </c>
      <c r="D65" s="36"/>
      <c r="E65" s="38"/>
      <c r="F65" s="39"/>
      <c r="G65" s="39">
        <v>15977.26</v>
      </c>
      <c r="H65" s="40">
        <v>5.5415999999999999</v>
      </c>
      <c r="I65" s="40"/>
      <c r="J65" s="40"/>
      <c r="K65" s="40"/>
      <c r="L65" s="40"/>
      <c r="M65" s="232">
        <f>SUM(M51:M64)</f>
        <v>5.5417000000000005</v>
      </c>
    </row>
    <row r="66" spans="1:13" ht="15" customHeight="1" x14ac:dyDescent="0.25">
      <c r="A66" s="219" t="s">
        <v>181</v>
      </c>
      <c r="B66" s="220" t="s">
        <v>129</v>
      </c>
      <c r="C66" s="221" t="s">
        <v>182</v>
      </c>
      <c r="D66" s="222"/>
      <c r="E66" s="228"/>
      <c r="F66" s="229"/>
      <c r="G66" s="229"/>
      <c r="H66" s="224"/>
      <c r="I66" s="224"/>
      <c r="J66" s="224"/>
      <c r="K66" s="224"/>
      <c r="L66" s="224"/>
      <c r="M66" s="230"/>
    </row>
    <row r="67" spans="1:13" x14ac:dyDescent="0.25">
      <c r="A67" s="226" t="s">
        <v>128</v>
      </c>
      <c r="B67" s="222" t="s">
        <v>129</v>
      </c>
      <c r="C67" s="227" t="s">
        <v>130</v>
      </c>
      <c r="D67" s="222" t="s">
        <v>131</v>
      </c>
      <c r="E67" s="228">
        <v>25</v>
      </c>
      <c r="F67" s="229">
        <v>21.7</v>
      </c>
      <c r="G67" s="229">
        <v>542.5</v>
      </c>
      <c r="H67" s="224">
        <v>0.18820000000000001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2"/>
        <v>0.18820000000000001</v>
      </c>
    </row>
    <row r="68" spans="1:13" x14ac:dyDescent="0.25">
      <c r="A68" s="226" t="s">
        <v>133</v>
      </c>
      <c r="B68" s="222" t="s">
        <v>129</v>
      </c>
      <c r="C68" s="227" t="s">
        <v>134</v>
      </c>
      <c r="D68" s="222" t="s">
        <v>131</v>
      </c>
      <c r="E68" s="228">
        <v>134.69</v>
      </c>
      <c r="F68" s="229">
        <v>21.36</v>
      </c>
      <c r="G68" s="229">
        <v>2876.98</v>
      </c>
      <c r="H68" s="224">
        <v>0.99790000000000001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12"/>
        <v>0.99790000000000001</v>
      </c>
    </row>
    <row r="69" spans="1:13" ht="28.5" customHeight="1" x14ac:dyDescent="0.25">
      <c r="A69" s="226" t="s">
        <v>135</v>
      </c>
      <c r="B69" s="222" t="s">
        <v>129</v>
      </c>
      <c r="C69" s="227" t="s">
        <v>136</v>
      </c>
      <c r="D69" s="222" t="s">
        <v>131</v>
      </c>
      <c r="E69" s="228">
        <v>44.964500000000001</v>
      </c>
      <c r="F69" s="229">
        <v>10.33</v>
      </c>
      <c r="G69" s="229">
        <v>464.48</v>
      </c>
      <c r="H69" s="224">
        <v>0.16109999999999999</v>
      </c>
      <c r="I69" s="224"/>
      <c r="J69" s="224">
        <v>1</v>
      </c>
      <c r="K69" s="35">
        <v>1</v>
      </c>
      <c r="L69" s="224">
        <f t="shared" ref="L69:L84" si="14">+K69*J69</f>
        <v>1</v>
      </c>
      <c r="M69" s="230">
        <f t="shared" ref="M69:M79" si="15">+L69*H69</f>
        <v>0.16109999999999999</v>
      </c>
    </row>
    <row r="70" spans="1:13" x14ac:dyDescent="0.25">
      <c r="A70" s="226" t="s">
        <v>137</v>
      </c>
      <c r="B70" s="222" t="s">
        <v>129</v>
      </c>
      <c r="C70" s="227" t="s">
        <v>138</v>
      </c>
      <c r="D70" s="222" t="s">
        <v>131</v>
      </c>
      <c r="E70" s="228">
        <v>30.5</v>
      </c>
      <c r="F70" s="229">
        <v>9.42</v>
      </c>
      <c r="G70" s="229">
        <v>287.31</v>
      </c>
      <c r="H70" s="224">
        <v>9.9699999999999997E-2</v>
      </c>
      <c r="I70" s="224"/>
      <c r="J70" s="224">
        <v>1</v>
      </c>
      <c r="K70" s="35">
        <v>1</v>
      </c>
      <c r="L70" s="224">
        <f t="shared" si="14"/>
        <v>1</v>
      </c>
      <c r="M70" s="230">
        <f t="shared" si="15"/>
        <v>9.9699999999999997E-2</v>
      </c>
    </row>
    <row r="71" spans="1:13" ht="28.5" customHeight="1" x14ac:dyDescent="0.25">
      <c r="A71" s="226" t="s">
        <v>139</v>
      </c>
      <c r="B71" s="222" t="s">
        <v>129</v>
      </c>
      <c r="C71" s="227" t="s">
        <v>140</v>
      </c>
      <c r="D71" s="222" t="s">
        <v>131</v>
      </c>
      <c r="E71" s="228">
        <v>189.53</v>
      </c>
      <c r="F71" s="229">
        <v>13.43</v>
      </c>
      <c r="G71" s="229">
        <v>2545.39</v>
      </c>
      <c r="H71" s="224">
        <v>0.88290000000000002</v>
      </c>
      <c r="I71" s="224"/>
      <c r="J71" s="224">
        <v>1</v>
      </c>
      <c r="K71" s="35">
        <v>1</v>
      </c>
      <c r="L71" s="224">
        <f t="shared" si="14"/>
        <v>1</v>
      </c>
      <c r="M71" s="230">
        <f t="shared" si="15"/>
        <v>0.88290000000000002</v>
      </c>
    </row>
    <row r="72" spans="1:13" ht="27" customHeight="1" x14ac:dyDescent="0.25">
      <c r="A72" s="226" t="s">
        <v>142</v>
      </c>
      <c r="B72" s="222" t="s">
        <v>129</v>
      </c>
      <c r="C72" s="227" t="s">
        <v>143</v>
      </c>
      <c r="D72" s="222" t="s">
        <v>131</v>
      </c>
      <c r="E72" s="228">
        <v>3</v>
      </c>
      <c r="F72" s="229">
        <v>0.56000000000000005</v>
      </c>
      <c r="G72" s="229">
        <v>1.68</v>
      </c>
      <c r="H72" s="224">
        <v>5.9999999999999995E-4</v>
      </c>
      <c r="I72" s="224"/>
      <c r="J72" s="224">
        <v>1</v>
      </c>
      <c r="K72" s="35">
        <v>1</v>
      </c>
      <c r="L72" s="224">
        <f t="shared" si="14"/>
        <v>1</v>
      </c>
      <c r="M72" s="230">
        <f t="shared" si="15"/>
        <v>5.9999999999999995E-4</v>
      </c>
    </row>
    <row r="73" spans="1:13" x14ac:dyDescent="0.25">
      <c r="A73" s="226" t="s">
        <v>144</v>
      </c>
      <c r="B73" s="222" t="s">
        <v>129</v>
      </c>
      <c r="C73" s="227" t="s">
        <v>145</v>
      </c>
      <c r="D73" s="222" t="s">
        <v>131</v>
      </c>
      <c r="E73" s="228">
        <v>33.024500000000003</v>
      </c>
      <c r="F73" s="229">
        <v>8.7200000000000006</v>
      </c>
      <c r="G73" s="229">
        <v>287.97000000000003</v>
      </c>
      <c r="H73" s="224">
        <v>9.9900000000000003E-2</v>
      </c>
      <c r="I73" s="224"/>
      <c r="J73" s="224">
        <v>1</v>
      </c>
      <c r="K73" s="35">
        <v>1</v>
      </c>
      <c r="L73" s="224">
        <f t="shared" ref="L73:L74" si="16">+K73*J73</f>
        <v>1</v>
      </c>
      <c r="M73" s="230">
        <f t="shared" ref="M73:M74" si="17">+L73*H73</f>
        <v>9.9900000000000003E-2</v>
      </c>
    </row>
    <row r="74" spans="1:13" x14ac:dyDescent="0.25">
      <c r="A74" s="226" t="s">
        <v>146</v>
      </c>
      <c r="B74" s="222" t="s">
        <v>129</v>
      </c>
      <c r="C74" s="227" t="s">
        <v>147</v>
      </c>
      <c r="D74" s="222" t="s">
        <v>131</v>
      </c>
      <c r="E74" s="228">
        <v>30.5</v>
      </c>
      <c r="F74" s="229">
        <v>13.96</v>
      </c>
      <c r="G74" s="229">
        <v>425.78</v>
      </c>
      <c r="H74" s="224">
        <v>0.1477</v>
      </c>
      <c r="I74" s="224"/>
      <c r="J74" s="224">
        <v>1</v>
      </c>
      <c r="K74" s="35">
        <v>1</v>
      </c>
      <c r="L74" s="224">
        <f t="shared" si="16"/>
        <v>1</v>
      </c>
      <c r="M74" s="230">
        <f t="shared" si="17"/>
        <v>0.1477</v>
      </c>
    </row>
    <row r="75" spans="1:13" x14ac:dyDescent="0.25">
      <c r="A75" s="226" t="s">
        <v>148</v>
      </c>
      <c r="B75" s="222" t="s">
        <v>129</v>
      </c>
      <c r="C75" s="227" t="s">
        <v>149</v>
      </c>
      <c r="D75" s="222" t="s">
        <v>131</v>
      </c>
      <c r="E75" s="228">
        <v>164.53</v>
      </c>
      <c r="F75" s="229">
        <v>2.48</v>
      </c>
      <c r="G75" s="229">
        <v>408.03</v>
      </c>
      <c r="H75" s="224">
        <v>0.14149999999999999</v>
      </c>
      <c r="I75" s="224"/>
      <c r="J75" s="224">
        <v>1</v>
      </c>
      <c r="K75" s="35">
        <v>1</v>
      </c>
      <c r="L75" s="224">
        <f t="shared" si="14"/>
        <v>1</v>
      </c>
      <c r="M75" s="230">
        <f t="shared" si="15"/>
        <v>0.14149999999999999</v>
      </c>
    </row>
    <row r="76" spans="1:13" x14ac:dyDescent="0.25">
      <c r="A76" s="226" t="s">
        <v>150</v>
      </c>
      <c r="B76" s="222" t="s">
        <v>129</v>
      </c>
      <c r="C76" s="227" t="s">
        <v>151</v>
      </c>
      <c r="D76" s="222" t="s">
        <v>131</v>
      </c>
      <c r="E76" s="228">
        <v>60</v>
      </c>
      <c r="F76" s="229">
        <v>0.47</v>
      </c>
      <c r="G76" s="229">
        <v>28.2</v>
      </c>
      <c r="H76" s="224">
        <v>9.7999999999999997E-3</v>
      </c>
      <c r="I76" s="224"/>
      <c r="J76" s="224">
        <v>1</v>
      </c>
      <c r="K76" s="35">
        <v>1</v>
      </c>
      <c r="L76" s="224">
        <f t="shared" si="14"/>
        <v>1</v>
      </c>
      <c r="M76" s="230">
        <f t="shared" si="15"/>
        <v>9.7999999999999997E-3</v>
      </c>
    </row>
    <row r="77" spans="1:13" x14ac:dyDescent="0.25">
      <c r="A77" s="226" t="s">
        <v>66</v>
      </c>
      <c r="B77" s="222" t="s">
        <v>129</v>
      </c>
      <c r="C77" s="227" t="s">
        <v>67</v>
      </c>
      <c r="D77" s="222" t="s">
        <v>68</v>
      </c>
      <c r="E77" s="228">
        <v>1.2500000000000001E-2</v>
      </c>
      <c r="F77" s="229">
        <v>311.39</v>
      </c>
      <c r="G77" s="229">
        <v>3.89</v>
      </c>
      <c r="H77" s="224">
        <v>1.2999999999999999E-3</v>
      </c>
      <c r="I77" s="224"/>
      <c r="J77" s="224">
        <v>1</v>
      </c>
      <c r="K77" s="35">
        <v>1</v>
      </c>
      <c r="L77" s="224">
        <f t="shared" si="14"/>
        <v>1</v>
      </c>
      <c r="M77" s="230">
        <f t="shared" si="15"/>
        <v>1.2999999999999999E-3</v>
      </c>
    </row>
    <row r="78" spans="1:13" ht="27" customHeight="1" x14ac:dyDescent="0.25">
      <c r="A78" s="226" t="s">
        <v>69</v>
      </c>
      <c r="B78" s="222" t="s">
        <v>129</v>
      </c>
      <c r="C78" s="227" t="s">
        <v>70</v>
      </c>
      <c r="D78" s="222" t="s">
        <v>68</v>
      </c>
      <c r="E78" s="228">
        <v>2.248E-2</v>
      </c>
      <c r="F78" s="229">
        <v>295.82</v>
      </c>
      <c r="G78" s="229">
        <v>6.65</v>
      </c>
      <c r="H78" s="224">
        <v>2.3E-3</v>
      </c>
      <c r="I78" s="224"/>
      <c r="J78" s="224">
        <v>1</v>
      </c>
      <c r="K78" s="35">
        <v>1</v>
      </c>
      <c r="L78" s="224">
        <f t="shared" si="14"/>
        <v>1</v>
      </c>
      <c r="M78" s="230">
        <f t="shared" si="15"/>
        <v>2.3E-3</v>
      </c>
    </row>
    <row r="79" spans="1:13" x14ac:dyDescent="0.25">
      <c r="A79" s="226" t="s">
        <v>71</v>
      </c>
      <c r="B79" s="222" t="s">
        <v>129</v>
      </c>
      <c r="C79" s="227" t="s">
        <v>72</v>
      </c>
      <c r="D79" s="222" t="s">
        <v>68</v>
      </c>
      <c r="E79" s="228">
        <v>1.525E-2</v>
      </c>
      <c r="F79" s="229">
        <v>311.39</v>
      </c>
      <c r="G79" s="229">
        <v>4.75</v>
      </c>
      <c r="H79" s="224">
        <v>1.6000000000000001E-3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1.6000000000000001E-3</v>
      </c>
    </row>
    <row r="80" spans="1:13" x14ac:dyDescent="0.25">
      <c r="A80" s="226" t="s">
        <v>73</v>
      </c>
      <c r="B80" s="222" t="s">
        <v>129</v>
      </c>
      <c r="C80" s="227" t="s">
        <v>74</v>
      </c>
      <c r="D80" s="222" t="s">
        <v>68</v>
      </c>
      <c r="E80" s="228">
        <v>5.8749999999999997E-2</v>
      </c>
      <c r="F80" s="229">
        <v>1182.31</v>
      </c>
      <c r="G80" s="229">
        <v>69.459999999999994</v>
      </c>
      <c r="H80" s="233">
        <v>2.41E-2</v>
      </c>
      <c r="I80" s="233"/>
      <c r="J80" s="224">
        <v>1</v>
      </c>
      <c r="K80" s="35">
        <v>1</v>
      </c>
      <c r="L80" s="224">
        <f t="shared" si="14"/>
        <v>1</v>
      </c>
      <c r="M80" s="230">
        <f t="shared" ref="M80:M84" si="18">+L80*H80</f>
        <v>2.41E-2</v>
      </c>
    </row>
    <row r="81" spans="1:13" x14ac:dyDescent="0.25">
      <c r="A81" s="226" t="s">
        <v>75</v>
      </c>
      <c r="B81" s="222" t="s">
        <v>129</v>
      </c>
      <c r="C81" s="227" t="s">
        <v>76</v>
      </c>
      <c r="D81" s="222" t="s">
        <v>68</v>
      </c>
      <c r="E81" s="228">
        <v>1.652E-2</v>
      </c>
      <c r="F81" s="229">
        <v>311.39</v>
      </c>
      <c r="G81" s="229">
        <v>5.14</v>
      </c>
      <c r="H81" s="224">
        <v>1.8E-3</v>
      </c>
      <c r="I81" s="224"/>
      <c r="J81" s="224">
        <v>1</v>
      </c>
      <c r="K81" s="35">
        <v>1</v>
      </c>
      <c r="L81" s="224">
        <f t="shared" si="14"/>
        <v>1</v>
      </c>
      <c r="M81" s="230">
        <f t="shared" si="18"/>
        <v>1.8E-3</v>
      </c>
    </row>
    <row r="82" spans="1:13" x14ac:dyDescent="0.25">
      <c r="A82" s="226" t="s">
        <v>77</v>
      </c>
      <c r="B82" s="222" t="s">
        <v>129</v>
      </c>
      <c r="C82" s="227" t="s">
        <v>78</v>
      </c>
      <c r="D82" s="222" t="s">
        <v>68</v>
      </c>
      <c r="E82" s="228">
        <v>8.2269999999999996E-2</v>
      </c>
      <c r="F82" s="229">
        <v>140.13</v>
      </c>
      <c r="G82" s="229">
        <v>11.53</v>
      </c>
      <c r="H82" s="224">
        <v>4.0000000000000001E-3</v>
      </c>
      <c r="I82" s="224"/>
      <c r="J82" s="224">
        <v>1</v>
      </c>
      <c r="K82" s="35">
        <v>1</v>
      </c>
      <c r="L82" s="224">
        <f t="shared" si="14"/>
        <v>1</v>
      </c>
      <c r="M82" s="230">
        <f t="shared" si="18"/>
        <v>4.0000000000000001E-3</v>
      </c>
    </row>
    <row r="83" spans="1:13" ht="37.5" customHeight="1" x14ac:dyDescent="0.25">
      <c r="A83" s="226" t="s">
        <v>79</v>
      </c>
      <c r="B83" s="222" t="s">
        <v>129</v>
      </c>
      <c r="C83" s="227" t="s">
        <v>80</v>
      </c>
      <c r="D83" s="222" t="s">
        <v>81</v>
      </c>
      <c r="E83" s="228">
        <v>8.9929999999999996E-2</v>
      </c>
      <c r="F83" s="229">
        <v>31.14</v>
      </c>
      <c r="G83" s="229">
        <v>2.8</v>
      </c>
      <c r="H83" s="224">
        <v>1E-3</v>
      </c>
      <c r="I83" s="224"/>
      <c r="J83" s="224">
        <v>1</v>
      </c>
      <c r="K83" s="35">
        <v>1</v>
      </c>
      <c r="L83" s="224">
        <f t="shared" si="14"/>
        <v>1</v>
      </c>
      <c r="M83" s="230">
        <f t="shared" si="18"/>
        <v>1E-3</v>
      </c>
    </row>
    <row r="84" spans="1:13" ht="30" customHeight="1" x14ac:dyDescent="0.25">
      <c r="A84" s="226" t="s">
        <v>82</v>
      </c>
      <c r="B84" s="222" t="s">
        <v>129</v>
      </c>
      <c r="C84" s="227" t="s">
        <v>83</v>
      </c>
      <c r="D84" s="222" t="s">
        <v>84</v>
      </c>
      <c r="E84" s="228">
        <v>0.26938000000000001</v>
      </c>
      <c r="F84" s="229">
        <v>7626.4</v>
      </c>
      <c r="G84" s="229">
        <v>2054.4</v>
      </c>
      <c r="H84" s="224">
        <v>0.71260000000000001</v>
      </c>
      <c r="I84" s="224"/>
      <c r="J84" s="224">
        <v>1</v>
      </c>
      <c r="K84" s="35">
        <v>1</v>
      </c>
      <c r="L84" s="224">
        <f t="shared" si="14"/>
        <v>1</v>
      </c>
      <c r="M84" s="230">
        <f t="shared" si="18"/>
        <v>0.71260000000000001</v>
      </c>
    </row>
    <row r="85" spans="1:13" ht="15.75" thickBot="1" x14ac:dyDescent="0.3">
      <c r="A85" s="231" t="s">
        <v>183</v>
      </c>
      <c r="B85" s="36" t="s">
        <v>129</v>
      </c>
      <c r="C85" s="41" t="s">
        <v>182</v>
      </c>
      <c r="D85" s="36"/>
      <c r="E85" s="38"/>
      <c r="F85" s="39"/>
      <c r="G85" s="39">
        <v>10026.94</v>
      </c>
      <c r="H85" s="40">
        <v>3.4777999999999998</v>
      </c>
      <c r="I85" s="40"/>
      <c r="J85" s="40"/>
      <c r="K85" s="40"/>
      <c r="L85" s="40"/>
      <c r="M85" s="232">
        <f>SUM(M67:M84)</f>
        <v>3.4779999999999989</v>
      </c>
    </row>
    <row r="86" spans="1:13" ht="15.75" thickBot="1" x14ac:dyDescent="0.3">
      <c r="A86" s="234" t="s">
        <v>152</v>
      </c>
      <c r="B86" s="235" t="s">
        <v>129</v>
      </c>
      <c r="C86" s="236"/>
      <c r="D86" s="235"/>
      <c r="E86" s="237"/>
      <c r="F86" s="238"/>
      <c r="G86" s="238">
        <v>288312.65999999997</v>
      </c>
      <c r="H86" s="242">
        <v>100</v>
      </c>
      <c r="I86" s="239"/>
      <c r="J86" s="365" t="s">
        <v>184</v>
      </c>
      <c r="K86" s="366"/>
      <c r="L86" s="367"/>
      <c r="M86" s="240">
        <f>ROUND(+M85+M65+M49+M45+M38+M34+M29+M19,2)</f>
        <v>100</v>
      </c>
    </row>
    <row r="87" spans="1:13" ht="15.75" thickTop="1" x14ac:dyDescent="0.25">
      <c r="A87" s="4"/>
      <c r="B87" s="6"/>
      <c r="C87" s="4"/>
      <c r="D87" s="6"/>
      <c r="E87" s="4"/>
      <c r="F87" s="4"/>
      <c r="G87" s="4"/>
      <c r="H87" s="8"/>
      <c r="I87" s="8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8"/>
      <c r="I88" s="8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8"/>
      <c r="I89" s="8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2">
    <mergeCell ref="J86:L86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651</v>
      </c>
      <c r="E3" s="259" t="s">
        <v>651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626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0.5</v>
      </c>
      <c r="E22" s="306">
        <v>4898.6499999999996</v>
      </c>
      <c r="F22" s="306">
        <v>2449.3200000000002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2449.3200000000002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2449.33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318.41000000000003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2767.74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27.68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2795.42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223.63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3019.05</v>
      </c>
    </row>
    <row r="40" spans="1:6" ht="12.75" customHeight="1" x14ac:dyDescent="0.2">
      <c r="A40" s="318" t="s">
        <v>644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651</v>
      </c>
      <c r="E47" s="259" t="s">
        <v>651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627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625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651</v>
      </c>
      <c r="E97" s="259" t="s">
        <v>651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628</v>
      </c>
      <c r="B109" s="291" t="s">
        <v>620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618</v>
      </c>
      <c r="C116" s="304" t="s">
        <v>35</v>
      </c>
      <c r="D116" s="305">
        <v>2.5</v>
      </c>
      <c r="E116" s="306">
        <v>24.15</v>
      </c>
      <c r="F116" s="306">
        <v>60.38</v>
      </c>
    </row>
    <row r="117" spans="1:6" ht="12.75" customHeight="1" x14ac:dyDescent="0.2">
      <c r="B117" s="303" t="s">
        <v>617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261</v>
      </c>
      <c r="B120" s="303" t="s">
        <v>262</v>
      </c>
      <c r="C120" s="304" t="s">
        <v>35</v>
      </c>
      <c r="D120" s="305">
        <v>2.5</v>
      </c>
      <c r="E120" s="306">
        <v>5.76</v>
      </c>
      <c r="F120" s="306">
        <v>14.4</v>
      </c>
    </row>
    <row r="121" spans="1:6" ht="12.75" customHeight="1" x14ac:dyDescent="0.2">
      <c r="B121" s="303" t="s">
        <v>263</v>
      </c>
    </row>
    <row r="122" spans="1:6" ht="12.75" customHeight="1" x14ac:dyDescent="0.2">
      <c r="B122" s="303" t="s">
        <v>264</v>
      </c>
    </row>
    <row r="123" spans="1:6" ht="12.75" customHeight="1" x14ac:dyDescent="0.2">
      <c r="B123" s="303" t="s">
        <v>265</v>
      </c>
    </row>
    <row r="124" spans="1:6" ht="12.75" customHeight="1" x14ac:dyDescent="0.2">
      <c r="B124" s="303" t="s">
        <v>266</v>
      </c>
    </row>
    <row r="125" spans="1:6" ht="409.6" hidden="1" customHeight="1" x14ac:dyDescent="0.2"/>
    <row r="126" spans="1:6" ht="11.25" customHeight="1" x14ac:dyDescent="0.2">
      <c r="B126" s="299" t="s">
        <v>227</v>
      </c>
      <c r="C126" s="300"/>
      <c r="D126" s="300"/>
      <c r="E126" s="307"/>
      <c r="F126" s="308">
        <v>74.78</v>
      </c>
    </row>
    <row r="127" spans="1:6" ht="6.75" customHeight="1" x14ac:dyDescent="0.2">
      <c r="A127" s="301"/>
      <c r="B127" s="301"/>
      <c r="C127" s="301"/>
      <c r="D127" s="301"/>
      <c r="E127" s="298"/>
      <c r="F127" s="298"/>
    </row>
    <row r="128" spans="1:6" ht="0.2" customHeight="1" x14ac:dyDescent="0.2"/>
    <row r="129" spans="1:6" ht="11.25" customHeight="1" x14ac:dyDescent="0.2">
      <c r="A129" s="309"/>
      <c r="B129" s="310" t="s">
        <v>228</v>
      </c>
      <c r="C129" s="311"/>
      <c r="D129" s="312"/>
      <c r="E129" s="313" t="s">
        <v>213</v>
      </c>
      <c r="F129" s="314">
        <v>74.78</v>
      </c>
    </row>
    <row r="130" spans="1:6" ht="409.6" hidden="1" customHeight="1" x14ac:dyDescent="0.2"/>
    <row r="131" spans="1:6" ht="11.25" customHeight="1" x14ac:dyDescent="0.2">
      <c r="A131" s="309"/>
      <c r="B131" s="310" t="s">
        <v>229</v>
      </c>
      <c r="C131" s="311"/>
      <c r="D131" s="312"/>
      <c r="E131" s="313">
        <v>13</v>
      </c>
      <c r="F131" s="314">
        <v>9.7200000000000006</v>
      </c>
    </row>
    <row r="132" spans="1:6" ht="409.6" hidden="1" customHeight="1" x14ac:dyDescent="0.2"/>
    <row r="133" spans="1:6" ht="11.25" customHeight="1" x14ac:dyDescent="0.2">
      <c r="A133" s="309"/>
      <c r="B133" s="310" t="s">
        <v>230</v>
      </c>
      <c r="C133" s="311"/>
      <c r="D133" s="312"/>
      <c r="E133" s="313" t="s">
        <v>213</v>
      </c>
      <c r="F133" s="314">
        <v>84.5</v>
      </c>
    </row>
    <row r="134" spans="1:6" ht="409.6" hidden="1" customHeight="1" x14ac:dyDescent="0.2"/>
    <row r="135" spans="1:6" ht="11.25" customHeight="1" x14ac:dyDescent="0.2">
      <c r="A135" s="309"/>
      <c r="B135" s="310" t="s">
        <v>231</v>
      </c>
      <c r="C135" s="311"/>
      <c r="D135" s="312"/>
      <c r="E135" s="313">
        <v>1</v>
      </c>
      <c r="F135" s="314">
        <v>0.85</v>
      </c>
    </row>
    <row r="136" spans="1:6" ht="409.6" hidden="1" customHeight="1" x14ac:dyDescent="0.2"/>
    <row r="137" spans="1:6" ht="11.25" customHeight="1" x14ac:dyDescent="0.2">
      <c r="A137" s="309"/>
      <c r="B137" s="310" t="s">
        <v>230</v>
      </c>
      <c r="C137" s="311"/>
      <c r="D137" s="312"/>
      <c r="E137" s="313" t="s">
        <v>213</v>
      </c>
      <c r="F137" s="314">
        <v>85.35</v>
      </c>
    </row>
    <row r="138" spans="1:6" ht="409.6" hidden="1" customHeight="1" x14ac:dyDescent="0.2"/>
    <row r="139" spans="1:6" ht="11.25" customHeight="1" x14ac:dyDescent="0.2">
      <c r="A139" s="309"/>
      <c r="B139" s="310" t="s">
        <v>232</v>
      </c>
      <c r="C139" s="311"/>
      <c r="D139" s="312"/>
      <c r="E139" s="313">
        <v>8</v>
      </c>
      <c r="F139" s="314">
        <v>6.83</v>
      </c>
    </row>
    <row r="140" spans="1:6" ht="409.6" hidden="1" customHeight="1" x14ac:dyDescent="0.2"/>
    <row r="141" spans="1:6" ht="12" customHeight="1" x14ac:dyDescent="0.2">
      <c r="C141" s="315" t="s">
        <v>233</v>
      </c>
      <c r="E141" s="316"/>
      <c r="F141" s="317">
        <v>92.18</v>
      </c>
    </row>
    <row r="142" spans="1:6" ht="12.75" customHeight="1" x14ac:dyDescent="0.2">
      <c r="A142" s="318" t="s">
        <v>624</v>
      </c>
      <c r="B142" s="319"/>
      <c r="C142" s="319"/>
      <c r="D142" s="320"/>
      <c r="E142" s="319"/>
      <c r="F142" s="319"/>
    </row>
    <row r="143" spans="1:6" ht="6" customHeight="1" x14ac:dyDescent="0.25">
      <c r="F143" s="321"/>
    </row>
    <row r="144" spans="1:6" ht="240.75" customHeight="1" x14ac:dyDescent="0.2"/>
    <row r="145" spans="1:6" ht="6" customHeight="1" x14ac:dyDescent="0.2">
      <c r="A145" s="322"/>
      <c r="B145" s="323"/>
      <c r="C145" s="322"/>
      <c r="D145" s="324"/>
    </row>
    <row r="146" spans="1:6" ht="39" customHeight="1" x14ac:dyDescent="0.2">
      <c r="A146" s="368" t="s">
        <v>244</v>
      </c>
      <c r="B146" s="369"/>
      <c r="C146" s="325"/>
      <c r="D146" s="368" t="s">
        <v>245</v>
      </c>
      <c r="E146" s="369"/>
      <c r="F146" s="370"/>
    </row>
    <row r="147" spans="1:6" ht="6" customHeight="1" x14ac:dyDescent="0.2">
      <c r="A147" s="249"/>
      <c r="B147" s="250"/>
      <c r="C147" s="251"/>
      <c r="D147" s="252"/>
      <c r="E147" s="253"/>
      <c r="F147" s="254"/>
    </row>
    <row r="148" spans="1:6" ht="14.1" customHeight="1" x14ac:dyDescent="0.2">
      <c r="A148" s="371" t="s">
        <v>207</v>
      </c>
      <c r="B148" s="372"/>
      <c r="C148" s="373"/>
      <c r="D148" s="256" t="s">
        <v>208</v>
      </c>
      <c r="E148" s="257" t="s">
        <v>209</v>
      </c>
      <c r="F148" s="258"/>
    </row>
    <row r="149" spans="1:6" ht="12.75" customHeight="1" x14ac:dyDescent="0.2">
      <c r="A149" s="371"/>
      <c r="B149" s="372"/>
      <c r="C149" s="373"/>
      <c r="D149" s="256" t="s">
        <v>651</v>
      </c>
      <c r="E149" s="259" t="s">
        <v>651</v>
      </c>
      <c r="F149" s="258"/>
    </row>
    <row r="150" spans="1:6" ht="12.75" customHeight="1" x14ac:dyDescent="0.2">
      <c r="A150" s="260" t="s">
        <v>210</v>
      </c>
      <c r="B150" s="261"/>
      <c r="C150" s="261"/>
      <c r="D150" s="256" t="s">
        <v>211</v>
      </c>
      <c r="E150" s="262" t="s">
        <v>212</v>
      </c>
      <c r="F150" s="258"/>
    </row>
    <row r="151" spans="1:6" ht="12.75" customHeight="1" x14ac:dyDescent="0.2">
      <c r="A151" s="263" t="s">
        <v>213</v>
      </c>
      <c r="B151" s="264"/>
      <c r="C151" s="261"/>
      <c r="D151" s="256" t="s">
        <v>214</v>
      </c>
      <c r="E151" s="259">
        <v>4</v>
      </c>
      <c r="F151" s="258"/>
    </row>
    <row r="152" spans="1:6" ht="12.75" customHeight="1" x14ac:dyDescent="0.2">
      <c r="A152" s="265" t="s">
        <v>213</v>
      </c>
      <c r="B152" s="266"/>
      <c r="C152" s="267"/>
      <c r="D152" s="268"/>
      <c r="E152" s="269"/>
      <c r="F152" s="258"/>
    </row>
    <row r="153" spans="1:6" ht="6" customHeight="1" x14ac:dyDescent="0.2">
      <c r="A153" s="270"/>
      <c r="B153" s="271"/>
      <c r="C153" s="272"/>
      <c r="D153" s="273"/>
      <c r="E153" s="274"/>
      <c r="F153" s="275"/>
    </row>
    <row r="154" spans="1:6" ht="6" customHeight="1" x14ac:dyDescent="0.2">
      <c r="A154" s="276"/>
      <c r="B154" s="277"/>
      <c r="C154" s="278"/>
      <c r="D154" s="279"/>
      <c r="E154" s="280"/>
      <c r="F154" s="281"/>
    </row>
    <row r="155" spans="1:6" ht="12.75" customHeight="1" x14ac:dyDescent="0.2">
      <c r="A155" s="282" t="s">
        <v>215</v>
      </c>
      <c r="D155" s="283"/>
      <c r="E155" s="283"/>
      <c r="F155" s="283"/>
    </row>
    <row r="156" spans="1:6" ht="17.25" customHeight="1" x14ac:dyDescent="0.2">
      <c r="A156" s="284" t="s">
        <v>562</v>
      </c>
      <c r="B156" s="285"/>
      <c r="C156" s="286"/>
      <c r="D156" s="283"/>
      <c r="E156" s="283"/>
      <c r="F156" s="283"/>
    </row>
    <row r="157" spans="1:6" ht="12.75" customHeight="1" x14ac:dyDescent="0.2">
      <c r="A157" s="284" t="s">
        <v>563</v>
      </c>
      <c r="B157" s="285"/>
      <c r="C157" s="286"/>
      <c r="D157" s="283"/>
      <c r="E157" s="283"/>
      <c r="F157" s="283"/>
    </row>
    <row r="158" spans="1:6" ht="12.75" customHeight="1" x14ac:dyDescent="0.2">
      <c r="A158" s="284" t="s">
        <v>213</v>
      </c>
      <c r="B158" s="285"/>
      <c r="C158" s="286"/>
      <c r="D158" s="283"/>
      <c r="E158" s="283"/>
      <c r="F158" s="283"/>
    </row>
    <row r="159" spans="1:6" ht="12.75" customHeight="1" x14ac:dyDescent="0.2">
      <c r="A159" s="287" t="s">
        <v>217</v>
      </c>
      <c r="B159" s="288"/>
      <c r="C159" s="288"/>
      <c r="D159" s="288"/>
      <c r="E159" s="288"/>
      <c r="F159" s="288"/>
    </row>
    <row r="160" spans="1:6" ht="6" customHeight="1" x14ac:dyDescent="0.2">
      <c r="E160" s="289"/>
    </row>
    <row r="161" spans="1:6" ht="12.75" customHeight="1" x14ac:dyDescent="0.2">
      <c r="A161" s="290" t="s">
        <v>629</v>
      </c>
      <c r="B161" s="291" t="s">
        <v>619</v>
      </c>
      <c r="C161" s="283"/>
      <c r="D161" s="283"/>
      <c r="E161" s="286"/>
      <c r="F161" s="292" t="s">
        <v>189</v>
      </c>
    </row>
    <row r="162" spans="1:6" ht="6" customHeight="1" x14ac:dyDescent="0.2">
      <c r="E162" s="289"/>
    </row>
    <row r="163" spans="1:6" ht="6" customHeight="1" x14ac:dyDescent="0.2">
      <c r="E163" s="289"/>
    </row>
    <row r="164" spans="1:6" ht="12.75" customHeight="1" x14ac:dyDescent="0.2">
      <c r="A164" s="293" t="s">
        <v>219</v>
      </c>
      <c r="B164" s="293" t="s">
        <v>155</v>
      </c>
      <c r="C164" s="294" t="s">
        <v>220</v>
      </c>
      <c r="D164" s="295" t="s">
        <v>157</v>
      </c>
      <c r="E164" s="296" t="s">
        <v>221</v>
      </c>
      <c r="F164" s="297" t="s">
        <v>222</v>
      </c>
    </row>
    <row r="165" spans="1:6" ht="6" customHeight="1" x14ac:dyDescent="0.2">
      <c r="A165" s="298"/>
      <c r="B165" s="298"/>
      <c r="C165" s="298"/>
      <c r="D165" s="298"/>
      <c r="E165" s="298"/>
      <c r="F165" s="298"/>
    </row>
    <row r="166" spans="1:6" ht="12.75" customHeight="1" x14ac:dyDescent="0.2">
      <c r="A166" s="281"/>
      <c r="B166" s="299" t="s">
        <v>223</v>
      </c>
      <c r="C166" s="300"/>
      <c r="D166" s="300"/>
      <c r="E166" s="300"/>
      <c r="F166" s="300"/>
    </row>
    <row r="167" spans="1:6" ht="8.25" customHeight="1" x14ac:dyDescent="0.2">
      <c r="A167" s="301"/>
      <c r="B167" s="301"/>
      <c r="C167" s="301"/>
      <c r="D167" s="301"/>
      <c r="E167" s="301"/>
      <c r="F167" s="301"/>
    </row>
    <row r="168" spans="1:6" ht="12.75" customHeight="1" x14ac:dyDescent="0.2">
      <c r="A168" s="302" t="s">
        <v>357</v>
      </c>
      <c r="B168" s="303" t="s">
        <v>618</v>
      </c>
      <c r="C168" s="304" t="s">
        <v>35</v>
      </c>
      <c r="D168" s="305">
        <v>2.5</v>
      </c>
      <c r="E168" s="306">
        <v>24.15</v>
      </c>
      <c r="F168" s="306">
        <v>60.38</v>
      </c>
    </row>
    <row r="169" spans="1:6" ht="12.75" customHeight="1" x14ac:dyDescent="0.2">
      <c r="B169" s="303" t="s">
        <v>617</v>
      </c>
    </row>
    <row r="170" spans="1:6" ht="12.75" customHeight="1" x14ac:dyDescent="0.2">
      <c r="B170" s="303" t="s">
        <v>247</v>
      </c>
    </row>
    <row r="171" spans="1:6" ht="409.6" hidden="1" customHeight="1" x14ac:dyDescent="0.2"/>
    <row r="172" spans="1:6" ht="12.75" customHeight="1" x14ac:dyDescent="0.2">
      <c r="A172" s="302" t="s">
        <v>261</v>
      </c>
      <c r="B172" s="303" t="s">
        <v>262</v>
      </c>
      <c r="C172" s="304" t="s">
        <v>35</v>
      </c>
      <c r="D172" s="305">
        <v>2.5</v>
      </c>
      <c r="E172" s="306">
        <v>5.76</v>
      </c>
      <c r="F172" s="306">
        <v>14.4</v>
      </c>
    </row>
    <row r="173" spans="1:6" ht="12.75" customHeight="1" x14ac:dyDescent="0.2">
      <c r="B173" s="303" t="s">
        <v>263</v>
      </c>
    </row>
    <row r="174" spans="1:6" ht="12.75" customHeight="1" x14ac:dyDescent="0.2">
      <c r="B174" s="303" t="s">
        <v>264</v>
      </c>
    </row>
    <row r="175" spans="1:6" ht="12.75" customHeight="1" x14ac:dyDescent="0.2">
      <c r="B175" s="303" t="s">
        <v>265</v>
      </c>
    </row>
    <row r="176" spans="1:6" ht="12.75" customHeight="1" x14ac:dyDescent="0.2">
      <c r="B176" s="303" t="s">
        <v>266</v>
      </c>
    </row>
    <row r="177" spans="1:6" ht="409.6" hidden="1" customHeight="1" x14ac:dyDescent="0.2"/>
    <row r="178" spans="1:6" ht="11.25" customHeight="1" x14ac:dyDescent="0.2">
      <c r="B178" s="299" t="s">
        <v>227</v>
      </c>
      <c r="C178" s="300"/>
      <c r="D178" s="300"/>
      <c r="E178" s="307"/>
      <c r="F178" s="308">
        <v>74.78</v>
      </c>
    </row>
    <row r="179" spans="1:6" ht="6.75" customHeight="1" x14ac:dyDescent="0.2">
      <c r="A179" s="301"/>
      <c r="B179" s="301"/>
      <c r="C179" s="301"/>
      <c r="D179" s="301"/>
      <c r="E179" s="298"/>
      <c r="F179" s="298"/>
    </row>
    <row r="180" spans="1:6" ht="0.2" customHeight="1" x14ac:dyDescent="0.2"/>
    <row r="181" spans="1:6" ht="11.25" customHeight="1" x14ac:dyDescent="0.2">
      <c r="A181" s="309"/>
      <c r="B181" s="310" t="s">
        <v>228</v>
      </c>
      <c r="C181" s="311"/>
      <c r="D181" s="312"/>
      <c r="E181" s="313" t="s">
        <v>213</v>
      </c>
      <c r="F181" s="314">
        <v>74.78</v>
      </c>
    </row>
    <row r="182" spans="1:6" ht="409.6" hidden="1" customHeight="1" x14ac:dyDescent="0.2"/>
    <row r="183" spans="1:6" ht="11.25" customHeight="1" x14ac:dyDescent="0.2">
      <c r="A183" s="309"/>
      <c r="B183" s="310" t="s">
        <v>229</v>
      </c>
      <c r="C183" s="311"/>
      <c r="D183" s="312"/>
      <c r="E183" s="313">
        <v>13</v>
      </c>
      <c r="F183" s="314">
        <v>9.7200000000000006</v>
      </c>
    </row>
    <row r="184" spans="1:6" ht="409.6" hidden="1" customHeight="1" x14ac:dyDescent="0.2"/>
    <row r="185" spans="1:6" ht="11.25" customHeight="1" x14ac:dyDescent="0.2">
      <c r="A185" s="309"/>
      <c r="B185" s="310" t="s">
        <v>230</v>
      </c>
      <c r="C185" s="311"/>
      <c r="D185" s="312"/>
      <c r="E185" s="313" t="s">
        <v>213</v>
      </c>
      <c r="F185" s="314">
        <v>84.5</v>
      </c>
    </row>
    <row r="186" spans="1:6" ht="409.6" hidden="1" customHeight="1" x14ac:dyDescent="0.2"/>
    <row r="187" spans="1:6" ht="11.25" customHeight="1" x14ac:dyDescent="0.2">
      <c r="A187" s="309"/>
      <c r="B187" s="310" t="s">
        <v>231</v>
      </c>
      <c r="C187" s="311"/>
      <c r="D187" s="312"/>
      <c r="E187" s="313">
        <v>1</v>
      </c>
      <c r="F187" s="314">
        <v>0.85</v>
      </c>
    </row>
    <row r="188" spans="1:6" ht="409.6" hidden="1" customHeight="1" x14ac:dyDescent="0.2"/>
    <row r="189" spans="1:6" ht="11.25" customHeight="1" x14ac:dyDescent="0.2">
      <c r="A189" s="309"/>
      <c r="B189" s="310" t="s">
        <v>230</v>
      </c>
      <c r="C189" s="311"/>
      <c r="D189" s="312"/>
      <c r="E189" s="313" t="s">
        <v>213</v>
      </c>
      <c r="F189" s="314">
        <v>85.35</v>
      </c>
    </row>
    <row r="190" spans="1:6" ht="409.6" hidden="1" customHeight="1" x14ac:dyDescent="0.2"/>
    <row r="191" spans="1:6" ht="11.25" customHeight="1" x14ac:dyDescent="0.2">
      <c r="A191" s="309"/>
      <c r="B191" s="310" t="s">
        <v>232</v>
      </c>
      <c r="C191" s="311"/>
      <c r="D191" s="312"/>
      <c r="E191" s="313">
        <v>8</v>
      </c>
      <c r="F191" s="314">
        <v>6.83</v>
      </c>
    </row>
    <row r="192" spans="1:6" ht="409.6" hidden="1" customHeight="1" x14ac:dyDescent="0.2"/>
    <row r="193" spans="1:6" ht="12" customHeight="1" x14ac:dyDescent="0.2">
      <c r="C193" s="315" t="s">
        <v>233</v>
      </c>
      <c r="E193" s="316"/>
      <c r="F193" s="317">
        <v>92.18</v>
      </c>
    </row>
    <row r="194" spans="1:6" ht="12.75" customHeight="1" x14ac:dyDescent="0.2">
      <c r="A194" s="318" t="s">
        <v>624</v>
      </c>
      <c r="B194" s="319"/>
      <c r="C194" s="319"/>
      <c r="D194" s="320"/>
      <c r="E194" s="319"/>
      <c r="F194" s="319"/>
    </row>
    <row r="195" spans="1:6" ht="6" customHeight="1" x14ac:dyDescent="0.25">
      <c r="F195" s="321"/>
    </row>
    <row r="196" spans="1:6" ht="240.75" customHeight="1" x14ac:dyDescent="0.2"/>
    <row r="197" spans="1:6" ht="6" customHeight="1" x14ac:dyDescent="0.2">
      <c r="A197" s="322"/>
      <c r="B197" s="323"/>
      <c r="C197" s="322"/>
      <c r="D197" s="324"/>
    </row>
    <row r="198" spans="1:6" ht="39" customHeight="1" x14ac:dyDescent="0.2">
      <c r="A198" s="368" t="s">
        <v>244</v>
      </c>
      <c r="B198" s="369"/>
      <c r="C198" s="325"/>
      <c r="D198" s="368" t="s">
        <v>245</v>
      </c>
      <c r="E198" s="369"/>
      <c r="F198" s="370"/>
    </row>
    <row r="199" spans="1:6" ht="6" customHeight="1" x14ac:dyDescent="0.2">
      <c r="A199" s="249"/>
      <c r="B199" s="250"/>
      <c r="C199" s="251"/>
      <c r="D199" s="252"/>
      <c r="E199" s="253"/>
      <c r="F199" s="254"/>
    </row>
    <row r="200" spans="1:6" ht="14.1" customHeight="1" x14ac:dyDescent="0.2">
      <c r="A200" s="371" t="s">
        <v>207</v>
      </c>
      <c r="B200" s="372"/>
      <c r="C200" s="373"/>
      <c r="D200" s="256" t="s">
        <v>208</v>
      </c>
      <c r="E200" s="257" t="s">
        <v>209</v>
      </c>
      <c r="F200" s="258"/>
    </row>
    <row r="201" spans="1:6" ht="12.75" customHeight="1" x14ac:dyDescent="0.2">
      <c r="A201" s="371"/>
      <c r="B201" s="372"/>
      <c r="C201" s="373"/>
      <c r="D201" s="256" t="s">
        <v>651</v>
      </c>
      <c r="E201" s="259" t="s">
        <v>651</v>
      </c>
      <c r="F201" s="258"/>
    </row>
    <row r="202" spans="1:6" ht="12.75" customHeight="1" x14ac:dyDescent="0.2">
      <c r="A202" s="260" t="s">
        <v>210</v>
      </c>
      <c r="B202" s="261"/>
      <c r="C202" s="261"/>
      <c r="D202" s="256" t="s">
        <v>211</v>
      </c>
      <c r="E202" s="262" t="s">
        <v>212</v>
      </c>
      <c r="F202" s="258"/>
    </row>
    <row r="203" spans="1:6" ht="12.75" customHeight="1" x14ac:dyDescent="0.2">
      <c r="A203" s="263" t="s">
        <v>213</v>
      </c>
      <c r="B203" s="264"/>
      <c r="C203" s="261"/>
      <c r="D203" s="256" t="s">
        <v>214</v>
      </c>
      <c r="E203" s="259">
        <v>5</v>
      </c>
      <c r="F203" s="258"/>
    </row>
    <row r="204" spans="1:6" ht="12.75" customHeight="1" x14ac:dyDescent="0.2">
      <c r="A204" s="265" t="s">
        <v>213</v>
      </c>
      <c r="B204" s="266"/>
      <c r="C204" s="267"/>
      <c r="D204" s="268"/>
      <c r="E204" s="269"/>
      <c r="F204" s="258"/>
    </row>
    <row r="205" spans="1:6" ht="6" customHeight="1" x14ac:dyDescent="0.2">
      <c r="A205" s="270"/>
      <c r="B205" s="271"/>
      <c r="C205" s="272"/>
      <c r="D205" s="273"/>
      <c r="E205" s="274"/>
      <c r="F205" s="275"/>
    </row>
    <row r="206" spans="1:6" ht="6" customHeight="1" x14ac:dyDescent="0.2">
      <c r="A206" s="276"/>
      <c r="B206" s="277"/>
      <c r="C206" s="278"/>
      <c r="D206" s="279"/>
      <c r="E206" s="280"/>
      <c r="F206" s="281"/>
    </row>
    <row r="207" spans="1:6" ht="12.75" customHeight="1" x14ac:dyDescent="0.2">
      <c r="A207" s="282" t="s">
        <v>215</v>
      </c>
      <c r="D207" s="283"/>
      <c r="E207" s="283"/>
      <c r="F207" s="283"/>
    </row>
    <row r="208" spans="1:6" ht="17.25" customHeight="1" x14ac:dyDescent="0.2">
      <c r="A208" s="284" t="s">
        <v>562</v>
      </c>
      <c r="B208" s="285"/>
      <c r="C208" s="286"/>
      <c r="D208" s="283"/>
      <c r="E208" s="283"/>
      <c r="F208" s="283"/>
    </row>
    <row r="209" spans="1:6" ht="12.75" customHeight="1" x14ac:dyDescent="0.2">
      <c r="A209" s="284" t="s">
        <v>563</v>
      </c>
      <c r="B209" s="285"/>
      <c r="C209" s="286"/>
      <c r="D209" s="283"/>
      <c r="E209" s="283"/>
      <c r="F209" s="283"/>
    </row>
    <row r="210" spans="1:6" ht="12.75" customHeight="1" x14ac:dyDescent="0.2">
      <c r="A210" s="284" t="s">
        <v>213</v>
      </c>
      <c r="B210" s="285"/>
      <c r="C210" s="286"/>
      <c r="D210" s="283"/>
      <c r="E210" s="283"/>
      <c r="F210" s="283"/>
    </row>
    <row r="211" spans="1:6" ht="12.75" customHeight="1" x14ac:dyDescent="0.2">
      <c r="A211" s="287" t="s">
        <v>217</v>
      </c>
      <c r="B211" s="288"/>
      <c r="C211" s="288"/>
      <c r="D211" s="288"/>
      <c r="E211" s="288"/>
      <c r="F211" s="288"/>
    </row>
    <row r="212" spans="1:6" ht="6" customHeight="1" x14ac:dyDescent="0.2">
      <c r="E212" s="289"/>
    </row>
    <row r="213" spans="1:6" ht="12.75" customHeight="1" x14ac:dyDescent="0.2">
      <c r="A213" s="290" t="s">
        <v>630</v>
      </c>
      <c r="B213" s="291" t="s">
        <v>616</v>
      </c>
      <c r="C213" s="283"/>
      <c r="D213" s="283"/>
      <c r="E213" s="286"/>
      <c r="F213" s="292" t="s">
        <v>190</v>
      </c>
    </row>
    <row r="214" spans="1:6" ht="6" customHeight="1" x14ac:dyDescent="0.2">
      <c r="E214" s="289"/>
    </row>
    <row r="215" spans="1:6" ht="6" customHeight="1" x14ac:dyDescent="0.2">
      <c r="E215" s="289"/>
    </row>
    <row r="216" spans="1:6" ht="12.75" customHeight="1" x14ac:dyDescent="0.2">
      <c r="A216" s="293" t="s">
        <v>219</v>
      </c>
      <c r="B216" s="293" t="s">
        <v>155</v>
      </c>
      <c r="C216" s="294" t="s">
        <v>220</v>
      </c>
      <c r="D216" s="295" t="s">
        <v>157</v>
      </c>
      <c r="E216" s="296" t="s">
        <v>221</v>
      </c>
      <c r="F216" s="297" t="s">
        <v>222</v>
      </c>
    </row>
    <row r="217" spans="1:6" ht="6" customHeight="1" x14ac:dyDescent="0.2">
      <c r="A217" s="298"/>
      <c r="B217" s="298"/>
      <c r="C217" s="298"/>
      <c r="D217" s="298"/>
      <c r="E217" s="298"/>
      <c r="F217" s="298"/>
    </row>
    <row r="218" spans="1:6" ht="12.75" customHeight="1" x14ac:dyDescent="0.2">
      <c r="A218" s="281"/>
      <c r="B218" s="299" t="s">
        <v>268</v>
      </c>
      <c r="C218" s="300"/>
      <c r="D218" s="300"/>
      <c r="E218" s="300"/>
      <c r="F218" s="300"/>
    </row>
    <row r="219" spans="1:6" ht="8.25" customHeight="1" x14ac:dyDescent="0.2">
      <c r="A219" s="301"/>
      <c r="B219" s="301"/>
      <c r="C219" s="301"/>
      <c r="D219" s="301"/>
      <c r="E219" s="301"/>
      <c r="F219" s="301"/>
    </row>
    <row r="220" spans="1:6" ht="12.75" customHeight="1" x14ac:dyDescent="0.2">
      <c r="A220" s="302" t="s">
        <v>538</v>
      </c>
      <c r="B220" s="303" t="s">
        <v>539</v>
      </c>
      <c r="C220" s="304" t="s">
        <v>7</v>
      </c>
      <c r="D220" s="305">
        <v>6</v>
      </c>
      <c r="E220" s="306">
        <v>12000</v>
      </c>
      <c r="F220" s="306">
        <v>72000</v>
      </c>
    </row>
    <row r="221" spans="1:6" ht="409.6" hidden="1" customHeight="1" x14ac:dyDescent="0.2"/>
    <row r="222" spans="1:6" ht="12.75" customHeight="1" x14ac:dyDescent="0.2">
      <c r="A222" s="302" t="s">
        <v>536</v>
      </c>
      <c r="B222" s="303" t="s">
        <v>537</v>
      </c>
      <c r="C222" s="304" t="s">
        <v>7</v>
      </c>
      <c r="D222" s="305">
        <v>4</v>
      </c>
      <c r="E222" s="306">
        <v>20000</v>
      </c>
      <c r="F222" s="306">
        <v>80000</v>
      </c>
    </row>
    <row r="223" spans="1:6" ht="409.6" hidden="1" customHeight="1" x14ac:dyDescent="0.2"/>
    <row r="224" spans="1:6" ht="11.25" customHeight="1" x14ac:dyDescent="0.2">
      <c r="B224" s="299" t="s">
        <v>269</v>
      </c>
      <c r="C224" s="300"/>
      <c r="D224" s="300"/>
      <c r="E224" s="307"/>
      <c r="F224" s="308">
        <v>152000</v>
      </c>
    </row>
    <row r="225" spans="1:6" ht="6.75" customHeight="1" x14ac:dyDescent="0.2">
      <c r="A225" s="301"/>
      <c r="B225" s="301"/>
      <c r="C225" s="301"/>
      <c r="D225" s="301"/>
      <c r="E225" s="298"/>
      <c r="F225" s="298"/>
    </row>
    <row r="226" spans="1:6" ht="0.2" customHeight="1" x14ac:dyDescent="0.2"/>
    <row r="227" spans="1:6" ht="12.75" customHeight="1" x14ac:dyDescent="0.2">
      <c r="A227" s="281"/>
      <c r="B227" s="299" t="s">
        <v>223</v>
      </c>
      <c r="C227" s="300"/>
      <c r="D227" s="300"/>
      <c r="E227" s="300"/>
      <c r="F227" s="300"/>
    </row>
    <row r="228" spans="1:6" ht="8.25" customHeight="1" x14ac:dyDescent="0.2">
      <c r="A228" s="301"/>
      <c r="B228" s="301"/>
      <c r="C228" s="301"/>
      <c r="D228" s="301"/>
      <c r="E228" s="301"/>
      <c r="F228" s="301"/>
    </row>
    <row r="229" spans="1:6" ht="12.75" customHeight="1" x14ac:dyDescent="0.2">
      <c r="A229" s="302" t="s">
        <v>334</v>
      </c>
      <c r="B229" s="303" t="s">
        <v>335</v>
      </c>
      <c r="C229" s="304" t="s">
        <v>7</v>
      </c>
      <c r="D229" s="305">
        <v>10</v>
      </c>
      <c r="E229" s="306">
        <v>490.63</v>
      </c>
      <c r="F229" s="306">
        <v>4906.3</v>
      </c>
    </row>
    <row r="230" spans="1:6" ht="409.6" hidden="1" customHeight="1" x14ac:dyDescent="0.2"/>
    <row r="231" spans="1:6" ht="11.25" customHeight="1" x14ac:dyDescent="0.2">
      <c r="B231" s="299" t="s">
        <v>227</v>
      </c>
      <c r="C231" s="300"/>
      <c r="D231" s="300"/>
      <c r="E231" s="307"/>
      <c r="F231" s="308">
        <v>4906.3</v>
      </c>
    </row>
    <row r="232" spans="1:6" ht="6.75" customHeight="1" x14ac:dyDescent="0.2">
      <c r="A232" s="301"/>
      <c r="B232" s="301"/>
      <c r="C232" s="301"/>
      <c r="D232" s="301"/>
      <c r="E232" s="298"/>
      <c r="F232" s="298"/>
    </row>
    <row r="233" spans="1:6" ht="0.2" customHeight="1" x14ac:dyDescent="0.2"/>
    <row r="234" spans="1:6" ht="11.25" customHeight="1" x14ac:dyDescent="0.2">
      <c r="A234" s="309"/>
      <c r="B234" s="310" t="s">
        <v>228</v>
      </c>
      <c r="C234" s="311"/>
      <c r="D234" s="312"/>
      <c r="E234" s="313" t="s">
        <v>213</v>
      </c>
      <c r="F234" s="314">
        <v>156906.29999999999</v>
      </c>
    </row>
    <row r="235" spans="1:6" ht="409.6" hidden="1" customHeight="1" x14ac:dyDescent="0.2"/>
    <row r="236" spans="1:6" ht="11.25" customHeight="1" x14ac:dyDescent="0.2">
      <c r="A236" s="309"/>
      <c r="B236" s="310" t="s">
        <v>229</v>
      </c>
      <c r="C236" s="311"/>
      <c r="D236" s="312"/>
      <c r="E236" s="313">
        <v>13</v>
      </c>
      <c r="F236" s="314">
        <v>20397.82</v>
      </c>
    </row>
    <row r="237" spans="1:6" ht="409.6" hidden="1" customHeight="1" x14ac:dyDescent="0.2"/>
    <row r="238" spans="1:6" ht="11.25" customHeight="1" x14ac:dyDescent="0.2">
      <c r="A238" s="309"/>
      <c r="B238" s="310" t="s">
        <v>230</v>
      </c>
      <c r="C238" s="311"/>
      <c r="D238" s="312"/>
      <c r="E238" s="313" t="s">
        <v>213</v>
      </c>
      <c r="F238" s="314">
        <v>177304.12</v>
      </c>
    </row>
    <row r="239" spans="1:6" ht="409.6" hidden="1" customHeight="1" x14ac:dyDescent="0.2"/>
    <row r="240" spans="1:6" ht="11.25" customHeight="1" x14ac:dyDescent="0.2">
      <c r="A240" s="309"/>
      <c r="B240" s="310" t="s">
        <v>231</v>
      </c>
      <c r="C240" s="311"/>
      <c r="D240" s="312"/>
      <c r="E240" s="313">
        <v>1</v>
      </c>
      <c r="F240" s="314">
        <v>1773.04</v>
      </c>
    </row>
    <row r="241" spans="1:6" ht="409.6" hidden="1" customHeight="1" x14ac:dyDescent="0.2"/>
    <row r="242" spans="1:6" ht="11.25" customHeight="1" x14ac:dyDescent="0.2">
      <c r="A242" s="309"/>
      <c r="B242" s="310" t="s">
        <v>230</v>
      </c>
      <c r="C242" s="311"/>
      <c r="D242" s="312"/>
      <c r="E242" s="313" t="s">
        <v>213</v>
      </c>
      <c r="F242" s="314">
        <v>179077.16</v>
      </c>
    </row>
    <row r="243" spans="1:6" ht="409.6" hidden="1" customHeight="1" x14ac:dyDescent="0.2"/>
    <row r="244" spans="1:6" ht="11.25" customHeight="1" x14ac:dyDescent="0.2">
      <c r="A244" s="309"/>
      <c r="B244" s="310" t="s">
        <v>232</v>
      </c>
      <c r="C244" s="311"/>
      <c r="D244" s="312"/>
      <c r="E244" s="313">
        <v>8</v>
      </c>
      <c r="F244" s="314">
        <v>14326.17</v>
      </c>
    </row>
    <row r="245" spans="1:6" ht="409.6" hidden="1" customHeight="1" x14ac:dyDescent="0.2"/>
    <row r="246" spans="1:6" ht="12" customHeight="1" x14ac:dyDescent="0.2">
      <c r="C246" s="315" t="s">
        <v>233</v>
      </c>
      <c r="E246" s="316"/>
      <c r="F246" s="317">
        <v>193403.33</v>
      </c>
    </row>
    <row r="247" spans="1:6" ht="12.75" customHeight="1" x14ac:dyDescent="0.2">
      <c r="A247" s="318" t="s">
        <v>643</v>
      </c>
      <c r="B247" s="319"/>
      <c r="C247" s="319"/>
      <c r="D247" s="320"/>
      <c r="E247" s="319"/>
      <c r="F247" s="319"/>
    </row>
    <row r="248" spans="1:6" ht="6" customHeight="1" x14ac:dyDescent="0.25">
      <c r="F248" s="321"/>
    </row>
    <row r="249" spans="1:6" ht="265.5" customHeight="1" x14ac:dyDescent="0.2"/>
    <row r="250" spans="1:6" ht="6" customHeight="1" x14ac:dyDescent="0.2">
      <c r="A250" s="322"/>
      <c r="B250" s="323"/>
      <c r="C250" s="322"/>
      <c r="D250" s="324"/>
    </row>
    <row r="251" spans="1:6" ht="39" customHeight="1" x14ac:dyDescent="0.2">
      <c r="A251" s="368" t="s">
        <v>244</v>
      </c>
      <c r="B251" s="369"/>
      <c r="C251" s="325"/>
      <c r="D251" s="368" t="s">
        <v>245</v>
      </c>
      <c r="E251" s="369"/>
      <c r="F251" s="370"/>
    </row>
    <row r="252" spans="1:6" ht="6" customHeight="1" x14ac:dyDescent="0.2">
      <c r="A252" s="249"/>
      <c r="B252" s="250"/>
      <c r="C252" s="251"/>
      <c r="D252" s="252"/>
      <c r="E252" s="253"/>
      <c r="F252" s="254"/>
    </row>
    <row r="253" spans="1:6" ht="14.1" customHeight="1" x14ac:dyDescent="0.2">
      <c r="A253" s="371" t="s">
        <v>207</v>
      </c>
      <c r="B253" s="372"/>
      <c r="C253" s="373"/>
      <c r="D253" s="256" t="s">
        <v>208</v>
      </c>
      <c r="E253" s="257" t="s">
        <v>209</v>
      </c>
      <c r="F253" s="258"/>
    </row>
    <row r="254" spans="1:6" ht="12.75" customHeight="1" x14ac:dyDescent="0.2">
      <c r="A254" s="371"/>
      <c r="B254" s="372"/>
      <c r="C254" s="373"/>
      <c r="D254" s="256" t="s">
        <v>651</v>
      </c>
      <c r="E254" s="259" t="s">
        <v>651</v>
      </c>
      <c r="F254" s="258"/>
    </row>
    <row r="255" spans="1:6" ht="12.75" customHeight="1" x14ac:dyDescent="0.2">
      <c r="A255" s="260" t="s">
        <v>210</v>
      </c>
      <c r="B255" s="261"/>
      <c r="C255" s="261"/>
      <c r="D255" s="256" t="s">
        <v>211</v>
      </c>
      <c r="E255" s="262" t="s">
        <v>212</v>
      </c>
      <c r="F255" s="258"/>
    </row>
    <row r="256" spans="1:6" ht="12.75" customHeight="1" x14ac:dyDescent="0.2">
      <c r="A256" s="263" t="s">
        <v>213</v>
      </c>
      <c r="B256" s="264"/>
      <c r="C256" s="261"/>
      <c r="D256" s="256" t="s">
        <v>214</v>
      </c>
      <c r="E256" s="259">
        <v>6</v>
      </c>
      <c r="F256" s="258"/>
    </row>
    <row r="257" spans="1:6" ht="12.75" customHeight="1" x14ac:dyDescent="0.2">
      <c r="A257" s="265" t="s">
        <v>213</v>
      </c>
      <c r="B257" s="266"/>
      <c r="C257" s="267"/>
      <c r="D257" s="268"/>
      <c r="E257" s="269"/>
      <c r="F257" s="258"/>
    </row>
    <row r="258" spans="1:6" ht="6" customHeight="1" x14ac:dyDescent="0.2">
      <c r="A258" s="270"/>
      <c r="B258" s="271"/>
      <c r="C258" s="272"/>
      <c r="D258" s="273"/>
      <c r="E258" s="274"/>
      <c r="F258" s="275"/>
    </row>
    <row r="259" spans="1:6" ht="6" customHeight="1" x14ac:dyDescent="0.2">
      <c r="A259" s="276"/>
      <c r="B259" s="277"/>
      <c r="C259" s="278"/>
      <c r="D259" s="279"/>
      <c r="E259" s="280"/>
      <c r="F259" s="281"/>
    </row>
    <row r="260" spans="1:6" ht="12.75" customHeight="1" x14ac:dyDescent="0.2">
      <c r="A260" s="282" t="s">
        <v>215</v>
      </c>
      <c r="D260" s="283"/>
      <c r="E260" s="283"/>
      <c r="F260" s="283"/>
    </row>
    <row r="261" spans="1:6" ht="17.25" customHeight="1" x14ac:dyDescent="0.2">
      <c r="A261" s="284" t="s">
        <v>562</v>
      </c>
      <c r="B261" s="285"/>
      <c r="C261" s="286"/>
      <c r="D261" s="283"/>
      <c r="E261" s="283"/>
      <c r="F261" s="283"/>
    </row>
    <row r="262" spans="1:6" ht="12.75" customHeight="1" x14ac:dyDescent="0.2">
      <c r="A262" s="284" t="s">
        <v>563</v>
      </c>
      <c r="B262" s="285"/>
      <c r="C262" s="286"/>
      <c r="D262" s="283"/>
      <c r="E262" s="283"/>
      <c r="F262" s="283"/>
    </row>
    <row r="263" spans="1:6" ht="12.75" customHeight="1" x14ac:dyDescent="0.2">
      <c r="A263" s="284" t="s">
        <v>213</v>
      </c>
      <c r="B263" s="285"/>
      <c r="C263" s="286"/>
      <c r="D263" s="283"/>
      <c r="E263" s="283"/>
      <c r="F263" s="283"/>
    </row>
    <row r="264" spans="1:6" ht="12.75" customHeight="1" x14ac:dyDescent="0.2">
      <c r="A264" s="287" t="s">
        <v>217</v>
      </c>
      <c r="B264" s="288"/>
      <c r="C264" s="288"/>
      <c r="D264" s="288"/>
      <c r="E264" s="288"/>
      <c r="F264" s="288"/>
    </row>
    <row r="265" spans="1:6" ht="6" customHeight="1" x14ac:dyDescent="0.2">
      <c r="E265" s="289"/>
    </row>
    <row r="266" spans="1:6" ht="12.75" customHeight="1" x14ac:dyDescent="0.2">
      <c r="A266" s="290" t="s">
        <v>631</v>
      </c>
      <c r="B266" s="291" t="s">
        <v>615</v>
      </c>
      <c r="C266" s="283"/>
      <c r="D266" s="283"/>
      <c r="E266" s="286"/>
      <c r="F266" s="292" t="s">
        <v>189</v>
      </c>
    </row>
    <row r="267" spans="1:6" ht="12.75" customHeight="1" x14ac:dyDescent="0.2">
      <c r="B267" s="291" t="s">
        <v>642</v>
      </c>
      <c r="E267" s="289"/>
    </row>
    <row r="268" spans="1:6" ht="5.85" customHeight="1" x14ac:dyDescent="0.2"/>
    <row r="269" spans="1:6" ht="6" customHeight="1" x14ac:dyDescent="0.2">
      <c r="E269" s="289"/>
    </row>
    <row r="270" spans="1:6" ht="12.75" customHeight="1" x14ac:dyDescent="0.2">
      <c r="A270" s="293" t="s">
        <v>219</v>
      </c>
      <c r="B270" s="293" t="s">
        <v>155</v>
      </c>
      <c r="C270" s="294" t="s">
        <v>220</v>
      </c>
      <c r="D270" s="295" t="s">
        <v>157</v>
      </c>
      <c r="E270" s="296" t="s">
        <v>221</v>
      </c>
      <c r="F270" s="297" t="s">
        <v>222</v>
      </c>
    </row>
    <row r="271" spans="1:6" ht="6" customHeight="1" x14ac:dyDescent="0.2">
      <c r="A271" s="298"/>
      <c r="B271" s="298"/>
      <c r="C271" s="298"/>
      <c r="D271" s="298"/>
      <c r="E271" s="298"/>
      <c r="F271" s="298"/>
    </row>
    <row r="272" spans="1:6" ht="12.75" customHeight="1" x14ac:dyDescent="0.2">
      <c r="A272" s="281"/>
      <c r="B272" s="299" t="s">
        <v>268</v>
      </c>
      <c r="C272" s="300"/>
      <c r="D272" s="300"/>
      <c r="E272" s="300"/>
      <c r="F272" s="300"/>
    </row>
    <row r="273" spans="1:6" ht="8.25" customHeight="1" x14ac:dyDescent="0.2">
      <c r="A273" s="301"/>
      <c r="B273" s="301"/>
      <c r="C273" s="301"/>
      <c r="D273" s="301"/>
      <c r="E273" s="301"/>
      <c r="F273" s="301"/>
    </row>
    <row r="274" spans="1:6" ht="12.75" customHeight="1" x14ac:dyDescent="0.2">
      <c r="A274" s="302" t="s">
        <v>595</v>
      </c>
      <c r="B274" s="303" t="s">
        <v>596</v>
      </c>
      <c r="C274" s="304" t="s">
        <v>7</v>
      </c>
      <c r="D274" s="305">
        <v>6</v>
      </c>
      <c r="E274" s="306">
        <v>244</v>
      </c>
      <c r="F274" s="306">
        <v>1464</v>
      </c>
    </row>
    <row r="275" spans="1:6" ht="409.6" hidden="1" customHeight="1" x14ac:dyDescent="0.2"/>
    <row r="276" spans="1:6" ht="12.75" customHeight="1" x14ac:dyDescent="0.2">
      <c r="A276" s="302" t="s">
        <v>534</v>
      </c>
      <c r="B276" s="303" t="s">
        <v>535</v>
      </c>
      <c r="C276" s="304" t="s">
        <v>7</v>
      </c>
      <c r="D276" s="305">
        <v>6</v>
      </c>
      <c r="E276" s="306">
        <v>5.37</v>
      </c>
      <c r="F276" s="306">
        <v>32.22</v>
      </c>
    </row>
    <row r="277" spans="1:6" ht="409.6" hidden="1" customHeight="1" x14ac:dyDescent="0.2"/>
    <row r="278" spans="1:6" ht="11.25" customHeight="1" x14ac:dyDescent="0.2">
      <c r="B278" s="299" t="s">
        <v>269</v>
      </c>
      <c r="C278" s="300"/>
      <c r="D278" s="300"/>
      <c r="E278" s="307"/>
      <c r="F278" s="308">
        <v>1496.22</v>
      </c>
    </row>
    <row r="279" spans="1:6" ht="6.75" customHeight="1" x14ac:dyDescent="0.2">
      <c r="A279" s="301"/>
      <c r="B279" s="301"/>
      <c r="C279" s="301"/>
      <c r="D279" s="301"/>
      <c r="E279" s="298"/>
      <c r="F279" s="298"/>
    </row>
    <row r="280" spans="1:6" ht="0.2" customHeight="1" x14ac:dyDescent="0.2"/>
    <row r="281" spans="1:6" ht="12.75" customHeight="1" x14ac:dyDescent="0.2">
      <c r="A281" s="281"/>
      <c r="B281" s="299" t="s">
        <v>270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271</v>
      </c>
      <c r="B283" s="303" t="s">
        <v>272</v>
      </c>
      <c r="C283" s="304" t="s">
        <v>96</v>
      </c>
      <c r="D283" s="305">
        <v>0.75</v>
      </c>
      <c r="E283" s="306">
        <v>79.38</v>
      </c>
      <c r="F283" s="306">
        <v>59.53</v>
      </c>
    </row>
    <row r="284" spans="1:6" ht="12.75" customHeight="1" x14ac:dyDescent="0.2">
      <c r="B284" s="303" t="s">
        <v>273</v>
      </c>
    </row>
    <row r="285" spans="1:6" ht="409.6" hidden="1" customHeight="1" x14ac:dyDescent="0.2"/>
    <row r="286" spans="1:6" ht="11.25" customHeight="1" x14ac:dyDescent="0.2">
      <c r="B286" s="299" t="s">
        <v>274</v>
      </c>
      <c r="C286" s="300"/>
      <c r="D286" s="300"/>
      <c r="E286" s="307"/>
      <c r="F286" s="308">
        <v>59.53</v>
      </c>
    </row>
    <row r="287" spans="1:6" ht="6.75" customHeight="1" x14ac:dyDescent="0.2">
      <c r="A287" s="301"/>
      <c r="B287" s="301"/>
      <c r="C287" s="301"/>
      <c r="D287" s="301"/>
      <c r="E287" s="298"/>
      <c r="F287" s="298"/>
    </row>
    <row r="288" spans="1:6" ht="0.2" customHeight="1" x14ac:dyDescent="0.2"/>
    <row r="289" spans="1:6" ht="12.75" customHeight="1" x14ac:dyDescent="0.2">
      <c r="A289" s="281"/>
      <c r="B289" s="299" t="s">
        <v>275</v>
      </c>
      <c r="C289" s="300"/>
      <c r="D289" s="300"/>
      <c r="E289" s="300"/>
      <c r="F289" s="300"/>
    </row>
    <row r="290" spans="1:6" ht="8.25" customHeight="1" x14ac:dyDescent="0.2">
      <c r="A290" s="301"/>
      <c r="B290" s="301"/>
      <c r="C290" s="301"/>
      <c r="D290" s="301"/>
      <c r="E290" s="301"/>
      <c r="F290" s="301"/>
    </row>
    <row r="291" spans="1:6" ht="12.75" customHeight="1" x14ac:dyDescent="0.2">
      <c r="A291" s="302" t="s">
        <v>276</v>
      </c>
      <c r="B291" s="303" t="s">
        <v>140</v>
      </c>
      <c r="C291" s="304" t="s">
        <v>131</v>
      </c>
      <c r="D291" s="305">
        <v>6</v>
      </c>
      <c r="E291" s="306">
        <v>62.85</v>
      </c>
      <c r="F291" s="306">
        <v>377.1</v>
      </c>
    </row>
    <row r="292" spans="1:6" ht="409.6" hidden="1" customHeight="1" x14ac:dyDescent="0.2"/>
    <row r="293" spans="1:6" ht="11.25" customHeight="1" x14ac:dyDescent="0.2">
      <c r="B293" s="299" t="s">
        <v>277</v>
      </c>
      <c r="C293" s="300"/>
      <c r="D293" s="300"/>
      <c r="E293" s="307"/>
      <c r="F293" s="308">
        <v>377.1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1.25" customHeight="1" x14ac:dyDescent="0.2">
      <c r="A296" s="309"/>
      <c r="B296" s="310" t="s">
        <v>228</v>
      </c>
      <c r="C296" s="311"/>
      <c r="D296" s="312"/>
      <c r="E296" s="313" t="s">
        <v>213</v>
      </c>
      <c r="F296" s="314">
        <v>1932.86</v>
      </c>
    </row>
    <row r="297" spans="1:6" ht="409.6" hidden="1" customHeight="1" x14ac:dyDescent="0.2"/>
    <row r="298" spans="1:6" ht="11.25" customHeight="1" x14ac:dyDescent="0.2">
      <c r="A298" s="309"/>
      <c r="B298" s="310" t="s">
        <v>229</v>
      </c>
      <c r="C298" s="311"/>
      <c r="D298" s="312"/>
      <c r="E298" s="313">
        <v>13</v>
      </c>
      <c r="F298" s="314">
        <v>251.27</v>
      </c>
    </row>
    <row r="299" spans="1:6" ht="409.6" hidden="1" customHeight="1" x14ac:dyDescent="0.2"/>
    <row r="300" spans="1:6" ht="11.25" customHeight="1" x14ac:dyDescent="0.2">
      <c r="A300" s="309"/>
      <c r="B300" s="310" t="s">
        <v>230</v>
      </c>
      <c r="C300" s="311"/>
      <c r="D300" s="312"/>
      <c r="E300" s="313" t="s">
        <v>213</v>
      </c>
      <c r="F300" s="314">
        <v>2184.13</v>
      </c>
    </row>
    <row r="301" spans="1:6" ht="409.6" hidden="1" customHeight="1" x14ac:dyDescent="0.2"/>
    <row r="302" spans="1:6" ht="11.25" customHeight="1" x14ac:dyDescent="0.2">
      <c r="A302" s="309"/>
      <c r="B302" s="310" t="s">
        <v>231</v>
      </c>
      <c r="C302" s="311"/>
      <c r="D302" s="312"/>
      <c r="E302" s="313">
        <v>1</v>
      </c>
      <c r="F302" s="314">
        <v>21.84</v>
      </c>
    </row>
    <row r="303" spans="1:6" ht="409.6" hidden="1" customHeight="1" x14ac:dyDescent="0.2"/>
    <row r="304" spans="1:6" ht="11.25" customHeight="1" x14ac:dyDescent="0.2">
      <c r="A304" s="309"/>
      <c r="B304" s="310" t="s">
        <v>230</v>
      </c>
      <c r="C304" s="311"/>
      <c r="D304" s="312"/>
      <c r="E304" s="313" t="s">
        <v>213</v>
      </c>
      <c r="F304" s="314">
        <v>2205.9699999999998</v>
      </c>
    </row>
    <row r="305" spans="1:6" ht="409.6" hidden="1" customHeight="1" x14ac:dyDescent="0.2"/>
    <row r="306" spans="1:6" ht="11.25" customHeight="1" x14ac:dyDescent="0.2">
      <c r="A306" s="309"/>
      <c r="B306" s="310" t="s">
        <v>232</v>
      </c>
      <c r="C306" s="311"/>
      <c r="D306" s="312"/>
      <c r="E306" s="313">
        <v>8</v>
      </c>
      <c r="F306" s="314">
        <v>176.48</v>
      </c>
    </row>
    <row r="307" spans="1:6" ht="409.6" hidden="1" customHeight="1" x14ac:dyDescent="0.2"/>
    <row r="308" spans="1:6" ht="12" customHeight="1" x14ac:dyDescent="0.2">
      <c r="C308" s="315" t="s">
        <v>233</v>
      </c>
      <c r="E308" s="316"/>
      <c r="F308" s="317">
        <v>2382.4499999999998</v>
      </c>
    </row>
    <row r="309" spans="1:6" ht="12.75" customHeight="1" x14ac:dyDescent="0.2">
      <c r="A309" s="318" t="s">
        <v>641</v>
      </c>
      <c r="B309" s="319"/>
      <c r="C309" s="319"/>
      <c r="D309" s="320"/>
      <c r="E309" s="319"/>
      <c r="F309" s="319"/>
    </row>
    <row r="310" spans="1:6" ht="6" customHeight="1" x14ac:dyDescent="0.25">
      <c r="F310" s="321"/>
    </row>
    <row r="311" spans="1:6" ht="188.1" customHeight="1" x14ac:dyDescent="0.2"/>
    <row r="312" spans="1:6" ht="6" customHeight="1" x14ac:dyDescent="0.2">
      <c r="A312" s="322"/>
      <c r="B312" s="323"/>
      <c r="C312" s="322"/>
      <c r="D312" s="324"/>
    </row>
    <row r="313" spans="1:6" ht="39" customHeight="1" x14ac:dyDescent="0.2">
      <c r="A313" s="368" t="s">
        <v>244</v>
      </c>
      <c r="B313" s="369"/>
      <c r="C313" s="325"/>
      <c r="D313" s="368" t="s">
        <v>245</v>
      </c>
      <c r="E313" s="369"/>
      <c r="F313" s="370"/>
    </row>
    <row r="314" spans="1:6" ht="6" customHeight="1" x14ac:dyDescent="0.2">
      <c r="A314" s="249"/>
      <c r="B314" s="250"/>
      <c r="C314" s="251"/>
      <c r="D314" s="252"/>
      <c r="E314" s="253"/>
      <c r="F314" s="254"/>
    </row>
    <row r="315" spans="1:6" ht="14.1" customHeight="1" x14ac:dyDescent="0.2">
      <c r="A315" s="371" t="s">
        <v>207</v>
      </c>
      <c r="B315" s="372"/>
      <c r="C315" s="373"/>
      <c r="D315" s="256" t="s">
        <v>208</v>
      </c>
      <c r="E315" s="257" t="s">
        <v>209</v>
      </c>
      <c r="F315" s="258"/>
    </row>
    <row r="316" spans="1:6" ht="12.75" customHeight="1" x14ac:dyDescent="0.2">
      <c r="A316" s="371"/>
      <c r="B316" s="372"/>
      <c r="C316" s="373"/>
      <c r="D316" s="256" t="s">
        <v>651</v>
      </c>
      <c r="E316" s="259" t="s">
        <v>651</v>
      </c>
      <c r="F316" s="258"/>
    </row>
    <row r="317" spans="1:6" ht="12.75" customHeight="1" x14ac:dyDescent="0.2">
      <c r="A317" s="260" t="s">
        <v>210</v>
      </c>
      <c r="B317" s="261"/>
      <c r="C317" s="261"/>
      <c r="D317" s="256" t="s">
        <v>211</v>
      </c>
      <c r="E317" s="262" t="s">
        <v>212</v>
      </c>
      <c r="F317" s="258"/>
    </row>
    <row r="318" spans="1:6" ht="12.75" customHeight="1" x14ac:dyDescent="0.2">
      <c r="A318" s="263" t="s">
        <v>213</v>
      </c>
      <c r="B318" s="264"/>
      <c r="C318" s="261"/>
      <c r="D318" s="256" t="s">
        <v>214</v>
      </c>
      <c r="E318" s="259">
        <v>7</v>
      </c>
      <c r="F318" s="258"/>
    </row>
    <row r="319" spans="1:6" ht="12.75" customHeight="1" x14ac:dyDescent="0.2">
      <c r="A319" s="265" t="s">
        <v>213</v>
      </c>
      <c r="B319" s="266"/>
      <c r="C319" s="267"/>
      <c r="D319" s="268"/>
      <c r="E319" s="269"/>
      <c r="F319" s="258"/>
    </row>
    <row r="320" spans="1:6" ht="6" customHeight="1" x14ac:dyDescent="0.2">
      <c r="A320" s="270"/>
      <c r="B320" s="271"/>
      <c r="C320" s="272"/>
      <c r="D320" s="273"/>
      <c r="E320" s="274"/>
      <c r="F320" s="275"/>
    </row>
    <row r="321" spans="1:6" ht="6" customHeight="1" x14ac:dyDescent="0.2">
      <c r="A321" s="276"/>
      <c r="B321" s="277"/>
      <c r="C321" s="278"/>
      <c r="D321" s="279"/>
      <c r="E321" s="280"/>
      <c r="F321" s="281"/>
    </row>
    <row r="322" spans="1:6" ht="12.75" customHeight="1" x14ac:dyDescent="0.2">
      <c r="A322" s="282" t="s">
        <v>215</v>
      </c>
      <c r="D322" s="283"/>
      <c r="E322" s="283"/>
      <c r="F322" s="283"/>
    </row>
    <row r="323" spans="1:6" ht="17.25" customHeight="1" x14ac:dyDescent="0.2">
      <c r="A323" s="284" t="s">
        <v>562</v>
      </c>
      <c r="B323" s="285"/>
      <c r="C323" s="286"/>
      <c r="D323" s="283"/>
      <c r="E323" s="283"/>
      <c r="F323" s="283"/>
    </row>
    <row r="324" spans="1:6" ht="12.75" customHeight="1" x14ac:dyDescent="0.2">
      <c r="A324" s="284" t="s">
        <v>563</v>
      </c>
      <c r="B324" s="285"/>
      <c r="C324" s="286"/>
      <c r="D324" s="283"/>
      <c r="E324" s="283"/>
      <c r="F324" s="283"/>
    </row>
    <row r="325" spans="1:6" ht="12.75" customHeight="1" x14ac:dyDescent="0.2">
      <c r="A325" s="284" t="s">
        <v>213</v>
      </c>
      <c r="B325" s="285"/>
      <c r="C325" s="286"/>
      <c r="D325" s="283"/>
      <c r="E325" s="283"/>
      <c r="F325" s="283"/>
    </row>
    <row r="326" spans="1:6" ht="12.75" customHeight="1" x14ac:dyDescent="0.2">
      <c r="A326" s="287" t="s">
        <v>217</v>
      </c>
      <c r="B326" s="288"/>
      <c r="C326" s="288"/>
      <c r="D326" s="288"/>
      <c r="E326" s="288"/>
      <c r="F326" s="288"/>
    </row>
    <row r="327" spans="1:6" ht="6" customHeight="1" x14ac:dyDescent="0.2">
      <c r="E327" s="289"/>
    </row>
    <row r="328" spans="1:6" ht="12.75" customHeight="1" x14ac:dyDescent="0.2">
      <c r="A328" s="290" t="s">
        <v>633</v>
      </c>
      <c r="B328" s="291" t="s">
        <v>614</v>
      </c>
      <c r="C328" s="283"/>
      <c r="D328" s="283"/>
      <c r="E328" s="286"/>
      <c r="F328" s="292" t="s">
        <v>189</v>
      </c>
    </row>
    <row r="329" spans="1:6" ht="12.75" customHeight="1" x14ac:dyDescent="0.2">
      <c r="B329" s="291" t="s">
        <v>640</v>
      </c>
      <c r="E329" s="289"/>
    </row>
    <row r="330" spans="1:6" ht="5.85" customHeight="1" x14ac:dyDescent="0.2"/>
    <row r="331" spans="1:6" ht="6" customHeight="1" x14ac:dyDescent="0.2">
      <c r="E331" s="289"/>
    </row>
    <row r="332" spans="1:6" ht="12.75" customHeight="1" x14ac:dyDescent="0.2">
      <c r="A332" s="293" t="s">
        <v>219</v>
      </c>
      <c r="B332" s="293" t="s">
        <v>155</v>
      </c>
      <c r="C332" s="294" t="s">
        <v>220</v>
      </c>
      <c r="D332" s="295" t="s">
        <v>157</v>
      </c>
      <c r="E332" s="296" t="s">
        <v>221</v>
      </c>
      <c r="F332" s="297" t="s">
        <v>222</v>
      </c>
    </row>
    <row r="333" spans="1:6" ht="6" customHeight="1" x14ac:dyDescent="0.2">
      <c r="A333" s="298"/>
      <c r="B333" s="298"/>
      <c r="C333" s="298"/>
      <c r="D333" s="298"/>
      <c r="E333" s="298"/>
      <c r="F333" s="298"/>
    </row>
    <row r="334" spans="1:6" ht="12.75" customHeight="1" x14ac:dyDescent="0.2">
      <c r="A334" s="281"/>
      <c r="B334" s="299" t="s">
        <v>268</v>
      </c>
      <c r="C334" s="300"/>
      <c r="D334" s="300"/>
      <c r="E334" s="300"/>
      <c r="F334" s="300"/>
    </row>
    <row r="335" spans="1:6" ht="8.25" customHeight="1" x14ac:dyDescent="0.2">
      <c r="A335" s="301"/>
      <c r="B335" s="301"/>
      <c r="C335" s="301"/>
      <c r="D335" s="301"/>
      <c r="E335" s="301"/>
      <c r="F335" s="301"/>
    </row>
    <row r="336" spans="1:6" ht="12.75" customHeight="1" x14ac:dyDescent="0.2">
      <c r="A336" s="302" t="s">
        <v>4</v>
      </c>
      <c r="B336" s="303" t="s">
        <v>6</v>
      </c>
      <c r="C336" s="304" t="s">
        <v>7</v>
      </c>
      <c r="D336" s="305">
        <v>54</v>
      </c>
      <c r="E336" s="306">
        <v>22.66</v>
      </c>
      <c r="F336" s="306">
        <v>1223.6400000000001</v>
      </c>
    </row>
    <row r="337" spans="1:6" ht="409.6" hidden="1" customHeight="1" x14ac:dyDescent="0.2"/>
    <row r="338" spans="1:6" ht="12.75" customHeight="1" x14ac:dyDescent="0.2">
      <c r="A338" s="302" t="s">
        <v>595</v>
      </c>
      <c r="B338" s="303" t="s">
        <v>596</v>
      </c>
      <c r="C338" s="304" t="s">
        <v>7</v>
      </c>
      <c r="D338" s="305">
        <v>3</v>
      </c>
      <c r="E338" s="306">
        <v>244</v>
      </c>
      <c r="F338" s="306">
        <v>732</v>
      </c>
    </row>
    <row r="339" spans="1:6" ht="409.6" hidden="1" customHeight="1" x14ac:dyDescent="0.2"/>
    <row r="340" spans="1:6" ht="12.75" customHeight="1" x14ac:dyDescent="0.2">
      <c r="A340" s="302" t="s">
        <v>534</v>
      </c>
      <c r="B340" s="303" t="s">
        <v>535</v>
      </c>
      <c r="C340" s="304" t="s">
        <v>7</v>
      </c>
      <c r="D340" s="305">
        <v>3</v>
      </c>
      <c r="E340" s="306">
        <v>5.37</v>
      </c>
      <c r="F340" s="306">
        <v>16.11</v>
      </c>
    </row>
    <row r="341" spans="1:6" ht="409.6" hidden="1" customHeight="1" x14ac:dyDescent="0.2"/>
    <row r="342" spans="1:6" ht="12.75" customHeight="1" x14ac:dyDescent="0.2">
      <c r="A342" s="302" t="s">
        <v>87</v>
      </c>
      <c r="B342" s="303" t="s">
        <v>88</v>
      </c>
      <c r="C342" s="304" t="s">
        <v>7</v>
      </c>
      <c r="D342" s="305">
        <v>3</v>
      </c>
      <c r="E342" s="306">
        <v>494.31</v>
      </c>
      <c r="F342" s="306">
        <v>1482.93</v>
      </c>
    </row>
    <row r="343" spans="1:6" ht="409.6" hidden="1" customHeight="1" x14ac:dyDescent="0.2"/>
    <row r="344" spans="1:6" ht="11.25" customHeight="1" x14ac:dyDescent="0.2">
      <c r="B344" s="299" t="s">
        <v>269</v>
      </c>
      <c r="C344" s="300"/>
      <c r="D344" s="300"/>
      <c r="E344" s="307"/>
      <c r="F344" s="308">
        <v>3454.68</v>
      </c>
    </row>
    <row r="345" spans="1:6" ht="6.75" customHeight="1" x14ac:dyDescent="0.2">
      <c r="A345" s="301"/>
      <c r="B345" s="301"/>
      <c r="C345" s="301"/>
      <c r="D345" s="301"/>
      <c r="E345" s="298"/>
      <c r="F345" s="298"/>
    </row>
    <row r="346" spans="1:6" ht="0.2" customHeight="1" x14ac:dyDescent="0.2"/>
    <row r="347" spans="1:6" ht="12.75" customHeight="1" x14ac:dyDescent="0.2">
      <c r="A347" s="281"/>
      <c r="B347" s="299" t="s">
        <v>270</v>
      </c>
      <c r="C347" s="300"/>
      <c r="D347" s="300"/>
      <c r="E347" s="300"/>
      <c r="F347" s="300"/>
    </row>
    <row r="348" spans="1:6" ht="8.25" customHeight="1" x14ac:dyDescent="0.2">
      <c r="A348" s="301"/>
      <c r="B348" s="301"/>
      <c r="C348" s="301"/>
      <c r="D348" s="301"/>
      <c r="E348" s="301"/>
      <c r="F348" s="301"/>
    </row>
    <row r="349" spans="1:6" ht="12.75" customHeight="1" x14ac:dyDescent="0.2">
      <c r="A349" s="302" t="s">
        <v>271</v>
      </c>
      <c r="B349" s="303" t="s">
        <v>272</v>
      </c>
      <c r="C349" s="304" t="s">
        <v>96</v>
      </c>
      <c r="D349" s="305">
        <v>1</v>
      </c>
      <c r="E349" s="306">
        <v>79.38</v>
      </c>
      <c r="F349" s="306">
        <v>79.38</v>
      </c>
    </row>
    <row r="350" spans="1:6" ht="12.75" customHeight="1" x14ac:dyDescent="0.2">
      <c r="B350" s="303" t="s">
        <v>273</v>
      </c>
    </row>
    <row r="351" spans="1:6" ht="409.6" hidden="1" customHeight="1" x14ac:dyDescent="0.2"/>
    <row r="352" spans="1:6" ht="11.25" customHeight="1" x14ac:dyDescent="0.2">
      <c r="B352" s="299" t="s">
        <v>274</v>
      </c>
      <c r="C352" s="300"/>
      <c r="D352" s="300"/>
      <c r="E352" s="307"/>
      <c r="F352" s="308">
        <v>79.38</v>
      </c>
    </row>
    <row r="353" spans="1:6" ht="6.75" customHeight="1" x14ac:dyDescent="0.2">
      <c r="A353" s="301"/>
      <c r="B353" s="301"/>
      <c r="C353" s="301"/>
      <c r="D353" s="301"/>
      <c r="E353" s="298"/>
      <c r="F353" s="298"/>
    </row>
    <row r="354" spans="1:6" ht="0.2" customHeight="1" x14ac:dyDescent="0.2"/>
    <row r="355" spans="1:6" ht="12.75" customHeight="1" x14ac:dyDescent="0.2">
      <c r="A355" s="281"/>
      <c r="B355" s="299" t="s">
        <v>275</v>
      </c>
      <c r="C355" s="300"/>
      <c r="D355" s="300"/>
      <c r="E355" s="300"/>
      <c r="F355" s="300"/>
    </row>
    <row r="356" spans="1:6" ht="8.25" customHeight="1" x14ac:dyDescent="0.2">
      <c r="A356" s="301"/>
      <c r="B356" s="301"/>
      <c r="C356" s="301"/>
      <c r="D356" s="301"/>
      <c r="E356" s="301"/>
      <c r="F356" s="301"/>
    </row>
    <row r="357" spans="1:6" ht="12.75" customHeight="1" x14ac:dyDescent="0.2">
      <c r="A357" s="302" t="s">
        <v>276</v>
      </c>
      <c r="B357" s="303" t="s">
        <v>140</v>
      </c>
      <c r="C357" s="304" t="s">
        <v>131</v>
      </c>
      <c r="D357" s="305">
        <v>8</v>
      </c>
      <c r="E357" s="306">
        <v>62.85</v>
      </c>
      <c r="F357" s="306">
        <v>502.8</v>
      </c>
    </row>
    <row r="358" spans="1:6" ht="409.6" hidden="1" customHeight="1" x14ac:dyDescent="0.2"/>
    <row r="359" spans="1:6" ht="11.25" customHeight="1" x14ac:dyDescent="0.2">
      <c r="B359" s="299" t="s">
        <v>277</v>
      </c>
      <c r="C359" s="300"/>
      <c r="D359" s="300"/>
      <c r="E359" s="307"/>
      <c r="F359" s="308">
        <v>502.8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1.25" customHeight="1" x14ac:dyDescent="0.2">
      <c r="A362" s="309"/>
      <c r="B362" s="310" t="s">
        <v>228</v>
      </c>
      <c r="C362" s="311"/>
      <c r="D362" s="312"/>
      <c r="E362" s="313" t="s">
        <v>213</v>
      </c>
      <c r="F362" s="314">
        <v>4036.86</v>
      </c>
    </row>
    <row r="363" spans="1:6" ht="409.6" hidden="1" customHeight="1" x14ac:dyDescent="0.2"/>
    <row r="364" spans="1:6" ht="11.25" customHeight="1" x14ac:dyDescent="0.2">
      <c r="A364" s="309"/>
      <c r="B364" s="310" t="s">
        <v>229</v>
      </c>
      <c r="C364" s="311"/>
      <c r="D364" s="312"/>
      <c r="E364" s="313">
        <v>13</v>
      </c>
      <c r="F364" s="314">
        <v>524.79</v>
      </c>
    </row>
    <row r="365" spans="1:6" ht="409.6" hidden="1" customHeight="1" x14ac:dyDescent="0.2"/>
    <row r="366" spans="1:6" ht="11.25" customHeight="1" x14ac:dyDescent="0.2">
      <c r="A366" s="309"/>
      <c r="B366" s="310" t="s">
        <v>230</v>
      </c>
      <c r="C366" s="311"/>
      <c r="D366" s="312"/>
      <c r="E366" s="313" t="s">
        <v>213</v>
      </c>
      <c r="F366" s="314">
        <v>4561.6499999999996</v>
      </c>
    </row>
    <row r="367" spans="1:6" ht="409.6" hidden="1" customHeight="1" x14ac:dyDescent="0.2"/>
    <row r="368" spans="1:6" ht="11.25" customHeight="1" x14ac:dyDescent="0.2">
      <c r="A368" s="309"/>
      <c r="B368" s="310" t="s">
        <v>231</v>
      </c>
      <c r="C368" s="311"/>
      <c r="D368" s="312"/>
      <c r="E368" s="313">
        <v>1</v>
      </c>
      <c r="F368" s="314">
        <v>45.62</v>
      </c>
    </row>
    <row r="369" spans="1:6" ht="409.6" hidden="1" customHeight="1" x14ac:dyDescent="0.2"/>
    <row r="370" spans="1:6" ht="11.25" customHeight="1" x14ac:dyDescent="0.2">
      <c r="A370" s="309"/>
      <c r="B370" s="310" t="s">
        <v>230</v>
      </c>
      <c r="C370" s="311"/>
      <c r="D370" s="312"/>
      <c r="E370" s="313" t="s">
        <v>213</v>
      </c>
      <c r="F370" s="314">
        <v>4607.2700000000004</v>
      </c>
    </row>
    <row r="371" spans="1:6" ht="409.6" hidden="1" customHeight="1" x14ac:dyDescent="0.2"/>
    <row r="372" spans="1:6" ht="11.25" customHeight="1" x14ac:dyDescent="0.2">
      <c r="A372" s="309"/>
      <c r="B372" s="310" t="s">
        <v>232</v>
      </c>
      <c r="C372" s="311"/>
      <c r="D372" s="312"/>
      <c r="E372" s="313">
        <v>8</v>
      </c>
      <c r="F372" s="314">
        <v>368.58</v>
      </c>
    </row>
    <row r="373" spans="1:6" ht="409.6" hidden="1" customHeight="1" x14ac:dyDescent="0.2"/>
    <row r="374" spans="1:6" ht="12" customHeight="1" x14ac:dyDescent="0.2">
      <c r="C374" s="315" t="s">
        <v>233</v>
      </c>
      <c r="E374" s="316"/>
      <c r="F374" s="317">
        <v>4975.8500000000004</v>
      </c>
    </row>
    <row r="375" spans="1:6" ht="12.75" customHeight="1" x14ac:dyDescent="0.2">
      <c r="A375" s="318" t="s">
        <v>623</v>
      </c>
      <c r="B375" s="319"/>
      <c r="C375" s="319"/>
      <c r="D375" s="320"/>
      <c r="E375" s="319"/>
      <c r="F375" s="319"/>
    </row>
    <row r="376" spans="1:6" ht="6" customHeight="1" x14ac:dyDescent="0.25">
      <c r="F376" s="321"/>
    </row>
    <row r="377" spans="1:6" ht="162.6" customHeight="1" x14ac:dyDescent="0.2"/>
    <row r="378" spans="1:6" ht="6" customHeight="1" x14ac:dyDescent="0.2">
      <c r="A378" s="322"/>
      <c r="B378" s="323"/>
      <c r="C378" s="322"/>
      <c r="D378" s="324"/>
    </row>
    <row r="379" spans="1:6" ht="39" customHeight="1" x14ac:dyDescent="0.2">
      <c r="A379" s="368" t="s">
        <v>244</v>
      </c>
      <c r="B379" s="369"/>
      <c r="C379" s="325"/>
      <c r="D379" s="368" t="s">
        <v>245</v>
      </c>
      <c r="E379" s="369"/>
      <c r="F379" s="370"/>
    </row>
    <row r="380" spans="1:6" ht="6" customHeight="1" x14ac:dyDescent="0.2">
      <c r="A380" s="249"/>
      <c r="B380" s="250"/>
      <c r="C380" s="251"/>
      <c r="D380" s="252"/>
      <c r="E380" s="253"/>
      <c r="F380" s="254"/>
    </row>
    <row r="381" spans="1:6" ht="14.1" customHeight="1" x14ac:dyDescent="0.2">
      <c r="A381" s="371" t="s">
        <v>207</v>
      </c>
      <c r="B381" s="372"/>
      <c r="C381" s="373"/>
      <c r="D381" s="256" t="s">
        <v>208</v>
      </c>
      <c r="E381" s="257" t="s">
        <v>209</v>
      </c>
      <c r="F381" s="258"/>
    </row>
    <row r="382" spans="1:6" ht="12.75" customHeight="1" x14ac:dyDescent="0.2">
      <c r="A382" s="371"/>
      <c r="B382" s="372"/>
      <c r="C382" s="373"/>
      <c r="D382" s="256" t="s">
        <v>651</v>
      </c>
      <c r="E382" s="259" t="s">
        <v>651</v>
      </c>
      <c r="F382" s="258"/>
    </row>
    <row r="383" spans="1:6" ht="12.75" customHeight="1" x14ac:dyDescent="0.2">
      <c r="A383" s="260" t="s">
        <v>210</v>
      </c>
      <c r="B383" s="261"/>
      <c r="C383" s="261"/>
      <c r="D383" s="256" t="s">
        <v>211</v>
      </c>
      <c r="E383" s="262" t="s">
        <v>212</v>
      </c>
      <c r="F383" s="258"/>
    </row>
    <row r="384" spans="1:6" ht="12.75" customHeight="1" x14ac:dyDescent="0.2">
      <c r="A384" s="263" t="s">
        <v>213</v>
      </c>
      <c r="B384" s="264"/>
      <c r="C384" s="261"/>
      <c r="D384" s="256" t="s">
        <v>214</v>
      </c>
      <c r="E384" s="259">
        <v>8</v>
      </c>
      <c r="F384" s="258"/>
    </row>
    <row r="385" spans="1:6" ht="12.75" customHeight="1" x14ac:dyDescent="0.2">
      <c r="A385" s="265" t="s">
        <v>213</v>
      </c>
      <c r="B385" s="266"/>
      <c r="C385" s="267"/>
      <c r="D385" s="268"/>
      <c r="E385" s="269"/>
      <c r="F385" s="258"/>
    </row>
    <row r="386" spans="1:6" ht="6" customHeight="1" x14ac:dyDescent="0.2">
      <c r="A386" s="270"/>
      <c r="B386" s="271"/>
      <c r="C386" s="272"/>
      <c r="D386" s="273"/>
      <c r="E386" s="274"/>
      <c r="F386" s="275"/>
    </row>
    <row r="387" spans="1:6" ht="6" customHeight="1" x14ac:dyDescent="0.2">
      <c r="A387" s="276"/>
      <c r="B387" s="277"/>
      <c r="C387" s="278"/>
      <c r="D387" s="279"/>
      <c r="E387" s="280"/>
      <c r="F387" s="281"/>
    </row>
    <row r="388" spans="1:6" ht="12.75" customHeight="1" x14ac:dyDescent="0.2">
      <c r="A388" s="282" t="s">
        <v>215</v>
      </c>
      <c r="D388" s="283"/>
      <c r="E388" s="283"/>
      <c r="F388" s="283"/>
    </row>
    <row r="389" spans="1:6" ht="17.25" customHeight="1" x14ac:dyDescent="0.2">
      <c r="A389" s="284" t="s">
        <v>562</v>
      </c>
      <c r="B389" s="285"/>
      <c r="C389" s="286"/>
      <c r="D389" s="283"/>
      <c r="E389" s="283"/>
      <c r="F389" s="283"/>
    </row>
    <row r="390" spans="1:6" ht="12.75" customHeight="1" x14ac:dyDescent="0.2">
      <c r="A390" s="284" t="s">
        <v>563</v>
      </c>
      <c r="B390" s="285"/>
      <c r="C390" s="286"/>
      <c r="D390" s="283"/>
      <c r="E390" s="283"/>
      <c r="F390" s="283"/>
    </row>
    <row r="391" spans="1:6" ht="12.75" customHeight="1" x14ac:dyDescent="0.2">
      <c r="A391" s="284" t="s">
        <v>213</v>
      </c>
      <c r="B391" s="285"/>
      <c r="C391" s="286"/>
      <c r="D391" s="283"/>
      <c r="E391" s="283"/>
      <c r="F391" s="283"/>
    </row>
    <row r="392" spans="1:6" ht="12.75" customHeight="1" x14ac:dyDescent="0.2">
      <c r="A392" s="287" t="s">
        <v>217</v>
      </c>
      <c r="B392" s="288"/>
      <c r="C392" s="288"/>
      <c r="D392" s="288"/>
      <c r="E392" s="288"/>
      <c r="F392" s="288"/>
    </row>
    <row r="393" spans="1:6" ht="6" customHeight="1" x14ac:dyDescent="0.2">
      <c r="E393" s="289"/>
    </row>
    <row r="394" spans="1:6" ht="12.75" customHeight="1" x14ac:dyDescent="0.2">
      <c r="A394" s="290" t="s">
        <v>635</v>
      </c>
      <c r="B394" s="291" t="s">
        <v>278</v>
      </c>
      <c r="C394" s="283"/>
      <c r="D394" s="283"/>
      <c r="E394" s="286"/>
      <c r="F394" s="292" t="s">
        <v>189</v>
      </c>
    </row>
    <row r="395" spans="1:6" ht="6" customHeight="1" x14ac:dyDescent="0.2">
      <c r="E395" s="289"/>
    </row>
    <row r="396" spans="1:6" ht="6" customHeight="1" x14ac:dyDescent="0.2">
      <c r="E396" s="289"/>
    </row>
    <row r="397" spans="1:6" ht="12.75" customHeight="1" x14ac:dyDescent="0.2">
      <c r="A397" s="293" t="s">
        <v>219</v>
      </c>
      <c r="B397" s="293" t="s">
        <v>155</v>
      </c>
      <c r="C397" s="294" t="s">
        <v>220</v>
      </c>
      <c r="D397" s="295" t="s">
        <v>157</v>
      </c>
      <c r="E397" s="296" t="s">
        <v>221</v>
      </c>
      <c r="F397" s="297" t="s">
        <v>222</v>
      </c>
    </row>
    <row r="398" spans="1:6" ht="6" customHeight="1" x14ac:dyDescent="0.2">
      <c r="A398" s="298"/>
      <c r="B398" s="298"/>
      <c r="C398" s="298"/>
      <c r="D398" s="298"/>
      <c r="E398" s="298"/>
      <c r="F398" s="298"/>
    </row>
    <row r="399" spans="1:6" ht="12.75" customHeight="1" x14ac:dyDescent="0.2">
      <c r="A399" s="281"/>
      <c r="B399" s="299" t="s">
        <v>268</v>
      </c>
      <c r="C399" s="300"/>
      <c r="D399" s="300"/>
      <c r="E399" s="300"/>
      <c r="F399" s="300"/>
    </row>
    <row r="400" spans="1:6" ht="8.25" customHeight="1" x14ac:dyDescent="0.2">
      <c r="A400" s="301"/>
      <c r="B400" s="301"/>
      <c r="C400" s="301"/>
      <c r="D400" s="301"/>
      <c r="E400" s="301"/>
      <c r="F400" s="301"/>
    </row>
    <row r="401" spans="1:6" ht="12.75" customHeight="1" x14ac:dyDescent="0.2">
      <c r="A401" s="302" t="s">
        <v>31</v>
      </c>
      <c r="B401" s="303" t="s">
        <v>32</v>
      </c>
      <c r="C401" s="304" t="s">
        <v>7</v>
      </c>
      <c r="D401" s="305">
        <v>4</v>
      </c>
      <c r="E401" s="306">
        <v>10.08</v>
      </c>
      <c r="F401" s="306">
        <v>40.32</v>
      </c>
    </row>
    <row r="402" spans="1:6" ht="409.6" hidden="1" customHeight="1" x14ac:dyDescent="0.2"/>
    <row r="403" spans="1:6" ht="12.75" customHeight="1" x14ac:dyDescent="0.2">
      <c r="A403" s="302" t="s">
        <v>8</v>
      </c>
      <c r="B403" s="303" t="s">
        <v>8</v>
      </c>
      <c r="C403" s="304" t="s">
        <v>10</v>
      </c>
      <c r="D403" s="305">
        <v>10</v>
      </c>
      <c r="E403" s="306">
        <v>10.39</v>
      </c>
      <c r="F403" s="306">
        <v>103.9</v>
      </c>
    </row>
    <row r="404" spans="1:6" ht="409.6" hidden="1" customHeight="1" x14ac:dyDescent="0.2"/>
    <row r="405" spans="1:6" ht="12.75" customHeight="1" x14ac:dyDescent="0.2">
      <c r="A405" s="302" t="s">
        <v>91</v>
      </c>
      <c r="B405" s="303" t="s">
        <v>279</v>
      </c>
      <c r="C405" s="304" t="s">
        <v>7</v>
      </c>
      <c r="D405" s="305">
        <v>1</v>
      </c>
      <c r="E405" s="306">
        <v>15.49</v>
      </c>
      <c r="F405" s="306">
        <v>15.49</v>
      </c>
    </row>
    <row r="406" spans="1:6" ht="12.75" customHeight="1" x14ac:dyDescent="0.2">
      <c r="B406" s="303" t="s">
        <v>280</v>
      </c>
    </row>
    <row r="407" spans="1:6" ht="409.6" hidden="1" customHeight="1" x14ac:dyDescent="0.2"/>
    <row r="408" spans="1:6" ht="12.75" customHeight="1" x14ac:dyDescent="0.2">
      <c r="A408" s="302" t="s">
        <v>20</v>
      </c>
      <c r="B408" s="303" t="s">
        <v>21</v>
      </c>
      <c r="C408" s="304" t="s">
        <v>7</v>
      </c>
      <c r="D408" s="305">
        <v>1</v>
      </c>
      <c r="E408" s="306">
        <v>11.49</v>
      </c>
      <c r="F408" s="306">
        <v>11.49</v>
      </c>
    </row>
    <row r="409" spans="1:6" ht="409.6" hidden="1" customHeight="1" x14ac:dyDescent="0.2"/>
    <row r="410" spans="1:6" ht="12.75" customHeight="1" x14ac:dyDescent="0.2">
      <c r="A410" s="302" t="s">
        <v>54</v>
      </c>
      <c r="B410" s="303" t="s">
        <v>281</v>
      </c>
      <c r="C410" s="304" t="s">
        <v>7</v>
      </c>
      <c r="D410" s="305">
        <v>0.05</v>
      </c>
      <c r="E410" s="306">
        <v>131.59</v>
      </c>
      <c r="F410" s="306">
        <v>6.58</v>
      </c>
    </row>
    <row r="411" spans="1:6" ht="12.75" customHeight="1" x14ac:dyDescent="0.2">
      <c r="B411" s="303" t="s">
        <v>282</v>
      </c>
    </row>
    <row r="412" spans="1:6" ht="12.75" customHeight="1" x14ac:dyDescent="0.2">
      <c r="B412" s="303" t="s">
        <v>283</v>
      </c>
    </row>
    <row r="413" spans="1:6" ht="409.6" hidden="1" customHeight="1" x14ac:dyDescent="0.2"/>
    <row r="414" spans="1:6" ht="11.25" customHeight="1" x14ac:dyDescent="0.2">
      <c r="B414" s="299" t="s">
        <v>269</v>
      </c>
      <c r="C414" s="300"/>
      <c r="D414" s="300"/>
      <c r="E414" s="307"/>
      <c r="F414" s="308">
        <v>177.78</v>
      </c>
    </row>
    <row r="415" spans="1:6" ht="6.75" customHeight="1" x14ac:dyDescent="0.2">
      <c r="A415" s="301"/>
      <c r="B415" s="301"/>
      <c r="C415" s="301"/>
      <c r="D415" s="301"/>
      <c r="E415" s="298"/>
      <c r="F415" s="298"/>
    </row>
    <row r="416" spans="1:6" ht="0.2" customHeight="1" x14ac:dyDescent="0.2"/>
    <row r="417" spans="1:6" ht="12.75" customHeight="1" x14ac:dyDescent="0.2">
      <c r="A417" s="281"/>
      <c r="B417" s="299" t="s">
        <v>270</v>
      </c>
      <c r="C417" s="300"/>
      <c r="D417" s="300"/>
      <c r="E417" s="300"/>
      <c r="F417" s="300"/>
    </row>
    <row r="418" spans="1:6" ht="8.25" customHeight="1" x14ac:dyDescent="0.2">
      <c r="A418" s="301"/>
      <c r="B418" s="301"/>
      <c r="C418" s="301"/>
      <c r="D418" s="301"/>
      <c r="E418" s="301"/>
      <c r="F418" s="301"/>
    </row>
    <row r="419" spans="1:6" ht="12.75" customHeight="1" x14ac:dyDescent="0.2">
      <c r="A419" s="302" t="s">
        <v>284</v>
      </c>
      <c r="B419" s="303" t="s">
        <v>285</v>
      </c>
      <c r="C419" s="304" t="s">
        <v>96</v>
      </c>
      <c r="D419" s="305">
        <v>1.5</v>
      </c>
      <c r="E419" s="306">
        <v>80.73</v>
      </c>
      <c r="F419" s="306">
        <v>121.09</v>
      </c>
    </row>
    <row r="420" spans="1:6" ht="409.6" hidden="1" customHeight="1" x14ac:dyDescent="0.2"/>
    <row r="421" spans="1:6" ht="11.25" customHeight="1" x14ac:dyDescent="0.2">
      <c r="B421" s="299" t="s">
        <v>274</v>
      </c>
      <c r="C421" s="300"/>
      <c r="D421" s="300"/>
      <c r="E421" s="307"/>
      <c r="F421" s="308">
        <v>121.09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223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286</v>
      </c>
      <c r="B426" s="303" t="s">
        <v>287</v>
      </c>
      <c r="C426" s="304" t="s">
        <v>3</v>
      </c>
      <c r="D426" s="305">
        <v>1</v>
      </c>
      <c r="E426" s="306">
        <v>11.42</v>
      </c>
      <c r="F426" s="306">
        <v>11.42</v>
      </c>
    </row>
    <row r="427" spans="1:6" ht="12.75" customHeight="1" x14ac:dyDescent="0.2">
      <c r="B427" s="303" t="s">
        <v>288</v>
      </c>
    </row>
    <row r="428" spans="1:6" ht="409.6" hidden="1" customHeight="1" x14ac:dyDescent="0.2"/>
    <row r="429" spans="1:6" ht="12.75" customHeight="1" x14ac:dyDescent="0.2">
      <c r="A429" s="302" t="s">
        <v>255</v>
      </c>
      <c r="B429" s="303" t="s">
        <v>256</v>
      </c>
      <c r="C429" s="304" t="s">
        <v>35</v>
      </c>
      <c r="D429" s="305">
        <v>1</v>
      </c>
      <c r="E429" s="306">
        <v>6.63</v>
      </c>
      <c r="F429" s="306">
        <v>6.63</v>
      </c>
    </row>
    <row r="430" spans="1:6" ht="12.75" customHeight="1" x14ac:dyDescent="0.2">
      <c r="B430" s="303" t="s">
        <v>257</v>
      </c>
    </row>
    <row r="431" spans="1:6" ht="12.75" customHeight="1" x14ac:dyDescent="0.2">
      <c r="B431" s="303" t="s">
        <v>258</v>
      </c>
    </row>
    <row r="432" spans="1:6" ht="12.75" customHeight="1" x14ac:dyDescent="0.2">
      <c r="B432" s="303" t="s">
        <v>259</v>
      </c>
    </row>
    <row r="433" spans="1:6" ht="12.75" customHeight="1" x14ac:dyDescent="0.2">
      <c r="B433" s="303" t="s">
        <v>260</v>
      </c>
    </row>
    <row r="434" spans="1:6" ht="409.6" hidden="1" customHeight="1" x14ac:dyDescent="0.2"/>
    <row r="435" spans="1:6" ht="11.25" customHeight="1" x14ac:dyDescent="0.2">
      <c r="B435" s="299" t="s">
        <v>227</v>
      </c>
      <c r="C435" s="300"/>
      <c r="D435" s="300"/>
      <c r="E435" s="307"/>
      <c r="F435" s="308">
        <v>18.05</v>
      </c>
    </row>
    <row r="436" spans="1:6" ht="6.75" customHeight="1" x14ac:dyDescent="0.2">
      <c r="A436" s="301"/>
      <c r="B436" s="301"/>
      <c r="C436" s="301"/>
      <c r="D436" s="301"/>
      <c r="E436" s="298"/>
      <c r="F436" s="298"/>
    </row>
    <row r="437" spans="1:6" ht="0.2" customHeight="1" x14ac:dyDescent="0.2"/>
    <row r="438" spans="1:6" ht="11.25" customHeight="1" x14ac:dyDescent="0.2">
      <c r="A438" s="309"/>
      <c r="B438" s="310" t="s">
        <v>228</v>
      </c>
      <c r="C438" s="311"/>
      <c r="D438" s="312"/>
      <c r="E438" s="313" t="s">
        <v>213</v>
      </c>
      <c r="F438" s="314">
        <v>316.93</v>
      </c>
    </row>
    <row r="439" spans="1:6" ht="409.6" hidden="1" customHeight="1" x14ac:dyDescent="0.2"/>
    <row r="440" spans="1:6" ht="11.25" customHeight="1" x14ac:dyDescent="0.2">
      <c r="A440" s="309"/>
      <c r="B440" s="310" t="s">
        <v>229</v>
      </c>
      <c r="C440" s="311"/>
      <c r="D440" s="312"/>
      <c r="E440" s="313">
        <v>13</v>
      </c>
      <c r="F440" s="314">
        <v>41.2</v>
      </c>
    </row>
    <row r="441" spans="1:6" ht="409.6" hidden="1" customHeight="1" x14ac:dyDescent="0.2"/>
    <row r="442" spans="1:6" ht="11.25" customHeight="1" x14ac:dyDescent="0.2">
      <c r="A442" s="309"/>
      <c r="B442" s="310" t="s">
        <v>230</v>
      </c>
      <c r="C442" s="311"/>
      <c r="D442" s="312"/>
      <c r="E442" s="313" t="s">
        <v>213</v>
      </c>
      <c r="F442" s="314">
        <v>358.13</v>
      </c>
    </row>
    <row r="443" spans="1:6" ht="409.6" hidden="1" customHeight="1" x14ac:dyDescent="0.2"/>
    <row r="444" spans="1:6" ht="11.25" customHeight="1" x14ac:dyDescent="0.2">
      <c r="A444" s="309"/>
      <c r="B444" s="310" t="s">
        <v>231</v>
      </c>
      <c r="C444" s="311"/>
      <c r="D444" s="312"/>
      <c r="E444" s="313">
        <v>1</v>
      </c>
      <c r="F444" s="314">
        <v>3.58</v>
      </c>
    </row>
    <row r="445" spans="1:6" ht="409.6" hidden="1" customHeight="1" x14ac:dyDescent="0.2"/>
    <row r="446" spans="1:6" ht="11.25" customHeight="1" x14ac:dyDescent="0.2">
      <c r="A446" s="309"/>
      <c r="B446" s="310" t="s">
        <v>230</v>
      </c>
      <c r="C446" s="311"/>
      <c r="D446" s="312"/>
      <c r="E446" s="313" t="s">
        <v>213</v>
      </c>
      <c r="F446" s="314">
        <v>361.71</v>
      </c>
    </row>
    <row r="447" spans="1:6" ht="409.6" hidden="1" customHeight="1" x14ac:dyDescent="0.2"/>
    <row r="448" spans="1:6" ht="11.25" customHeight="1" x14ac:dyDescent="0.2">
      <c r="A448" s="309"/>
      <c r="B448" s="310" t="s">
        <v>232</v>
      </c>
      <c r="C448" s="311"/>
      <c r="D448" s="312"/>
      <c r="E448" s="313">
        <v>8</v>
      </c>
      <c r="F448" s="314">
        <v>28.94</v>
      </c>
    </row>
    <row r="449" spans="1:6" ht="409.6" hidden="1" customHeight="1" x14ac:dyDescent="0.2"/>
    <row r="450" spans="1:6" ht="12" customHeight="1" x14ac:dyDescent="0.2">
      <c r="C450" s="315" t="s">
        <v>233</v>
      </c>
      <c r="E450" s="316"/>
      <c r="F450" s="317">
        <v>390.65</v>
      </c>
    </row>
    <row r="451" spans="1:6" ht="12.75" customHeight="1" x14ac:dyDescent="0.2">
      <c r="A451" s="318" t="s">
        <v>622</v>
      </c>
      <c r="B451" s="319"/>
      <c r="C451" s="319"/>
      <c r="D451" s="320"/>
      <c r="E451" s="319"/>
      <c r="F451" s="319"/>
    </row>
    <row r="452" spans="1:6" ht="6" customHeight="1" x14ac:dyDescent="0.25">
      <c r="F452" s="321"/>
    </row>
    <row r="453" spans="1:6" ht="60.6" customHeight="1" x14ac:dyDescent="0.2"/>
    <row r="454" spans="1:6" ht="6" customHeight="1" x14ac:dyDescent="0.2">
      <c r="A454" s="322"/>
      <c r="B454" s="323"/>
      <c r="C454" s="322"/>
      <c r="D454" s="324"/>
    </row>
    <row r="455" spans="1:6" ht="39" customHeight="1" x14ac:dyDescent="0.2">
      <c r="A455" s="368" t="s">
        <v>244</v>
      </c>
      <c r="B455" s="369"/>
      <c r="C455" s="325"/>
      <c r="D455" s="368" t="s">
        <v>245</v>
      </c>
      <c r="E455" s="369"/>
      <c r="F455" s="370"/>
    </row>
    <row r="456" spans="1:6" ht="6" customHeight="1" x14ac:dyDescent="0.2">
      <c r="A456" s="249"/>
      <c r="B456" s="250"/>
      <c r="C456" s="251"/>
      <c r="D456" s="252"/>
      <c r="E456" s="253"/>
      <c r="F456" s="254"/>
    </row>
    <row r="457" spans="1:6" ht="14.1" customHeight="1" x14ac:dyDescent="0.2">
      <c r="A457" s="371" t="s">
        <v>207</v>
      </c>
      <c r="B457" s="372"/>
      <c r="C457" s="373"/>
      <c r="D457" s="256" t="s">
        <v>208</v>
      </c>
      <c r="E457" s="257" t="s">
        <v>209</v>
      </c>
      <c r="F457" s="258"/>
    </row>
    <row r="458" spans="1:6" ht="12.75" customHeight="1" x14ac:dyDescent="0.2">
      <c r="A458" s="371"/>
      <c r="B458" s="372"/>
      <c r="C458" s="373"/>
      <c r="D458" s="256" t="s">
        <v>651</v>
      </c>
      <c r="E458" s="259" t="s">
        <v>651</v>
      </c>
      <c r="F458" s="258"/>
    </row>
    <row r="459" spans="1:6" ht="12.75" customHeight="1" x14ac:dyDescent="0.2">
      <c r="A459" s="260" t="s">
        <v>210</v>
      </c>
      <c r="B459" s="261"/>
      <c r="C459" s="261"/>
      <c r="D459" s="256" t="s">
        <v>211</v>
      </c>
      <c r="E459" s="262" t="s">
        <v>212</v>
      </c>
      <c r="F459" s="258"/>
    </row>
    <row r="460" spans="1:6" ht="12.75" customHeight="1" x14ac:dyDescent="0.2">
      <c r="A460" s="263" t="s">
        <v>213</v>
      </c>
      <c r="B460" s="264"/>
      <c r="C460" s="261"/>
      <c r="D460" s="256" t="s">
        <v>214</v>
      </c>
      <c r="E460" s="259">
        <v>9</v>
      </c>
      <c r="F460" s="258"/>
    </row>
    <row r="461" spans="1:6" ht="12.75" customHeight="1" x14ac:dyDescent="0.2">
      <c r="A461" s="265" t="s">
        <v>213</v>
      </c>
      <c r="B461" s="266"/>
      <c r="C461" s="267"/>
      <c r="D461" s="268"/>
      <c r="E461" s="269"/>
      <c r="F461" s="258"/>
    </row>
    <row r="462" spans="1:6" ht="6" customHeight="1" x14ac:dyDescent="0.2">
      <c r="A462" s="270"/>
      <c r="B462" s="271"/>
      <c r="C462" s="272"/>
      <c r="D462" s="273"/>
      <c r="E462" s="274"/>
      <c r="F462" s="275"/>
    </row>
    <row r="463" spans="1:6" ht="6" customHeight="1" x14ac:dyDescent="0.2">
      <c r="A463" s="276"/>
      <c r="B463" s="277"/>
      <c r="C463" s="278"/>
      <c r="D463" s="279"/>
      <c r="E463" s="280"/>
      <c r="F463" s="281"/>
    </row>
    <row r="464" spans="1:6" ht="12.75" customHeight="1" x14ac:dyDescent="0.2">
      <c r="A464" s="282" t="s">
        <v>215</v>
      </c>
      <c r="D464" s="283"/>
      <c r="E464" s="283"/>
      <c r="F464" s="283"/>
    </row>
    <row r="465" spans="1:6" ht="17.25" customHeight="1" x14ac:dyDescent="0.2">
      <c r="A465" s="284" t="s">
        <v>562</v>
      </c>
      <c r="B465" s="285"/>
      <c r="C465" s="286"/>
      <c r="D465" s="283"/>
      <c r="E465" s="283"/>
      <c r="F465" s="283"/>
    </row>
    <row r="466" spans="1:6" ht="12.75" customHeight="1" x14ac:dyDescent="0.2">
      <c r="A466" s="284" t="s">
        <v>563</v>
      </c>
      <c r="B466" s="285"/>
      <c r="C466" s="286"/>
      <c r="D466" s="283"/>
      <c r="E466" s="283"/>
      <c r="F466" s="283"/>
    </row>
    <row r="467" spans="1:6" ht="12.75" customHeight="1" x14ac:dyDescent="0.2">
      <c r="A467" s="284" t="s">
        <v>213</v>
      </c>
      <c r="B467" s="285"/>
      <c r="C467" s="286"/>
      <c r="D467" s="283"/>
      <c r="E467" s="283"/>
      <c r="F467" s="283"/>
    </row>
    <row r="468" spans="1:6" ht="12.75" customHeight="1" x14ac:dyDescent="0.2">
      <c r="A468" s="287" t="s">
        <v>217</v>
      </c>
      <c r="B468" s="288"/>
      <c r="C468" s="288"/>
      <c r="D468" s="288"/>
      <c r="E468" s="288"/>
      <c r="F468" s="288"/>
    </row>
    <row r="469" spans="1:6" ht="6" customHeight="1" x14ac:dyDescent="0.2">
      <c r="E469" s="289"/>
    </row>
    <row r="470" spans="1:6" ht="12.75" customHeight="1" x14ac:dyDescent="0.2">
      <c r="A470" s="290" t="s">
        <v>636</v>
      </c>
      <c r="B470" s="291" t="s">
        <v>289</v>
      </c>
      <c r="C470" s="283"/>
      <c r="D470" s="283"/>
      <c r="E470" s="286"/>
      <c r="F470" s="292" t="s">
        <v>187</v>
      </c>
    </row>
    <row r="471" spans="1:6" ht="6" customHeight="1" x14ac:dyDescent="0.2">
      <c r="E471" s="289"/>
    </row>
    <row r="472" spans="1:6" ht="6" customHeight="1" x14ac:dyDescent="0.2">
      <c r="E472" s="289"/>
    </row>
    <row r="473" spans="1:6" ht="12.75" customHeight="1" x14ac:dyDescent="0.2">
      <c r="A473" s="293" t="s">
        <v>219</v>
      </c>
      <c r="B473" s="293" t="s">
        <v>155</v>
      </c>
      <c r="C473" s="294" t="s">
        <v>220</v>
      </c>
      <c r="D473" s="295" t="s">
        <v>157</v>
      </c>
      <c r="E473" s="296" t="s">
        <v>221</v>
      </c>
      <c r="F473" s="297" t="s">
        <v>222</v>
      </c>
    </row>
    <row r="474" spans="1:6" ht="6" customHeight="1" x14ac:dyDescent="0.2">
      <c r="A474" s="298"/>
      <c r="B474" s="298"/>
      <c r="C474" s="298"/>
      <c r="D474" s="298"/>
      <c r="E474" s="298"/>
      <c r="F474" s="298"/>
    </row>
    <row r="475" spans="1:6" ht="12.75" customHeight="1" x14ac:dyDescent="0.2">
      <c r="A475" s="281"/>
      <c r="B475" s="299" t="s">
        <v>268</v>
      </c>
      <c r="C475" s="300"/>
      <c r="D475" s="300"/>
      <c r="E475" s="300"/>
      <c r="F475" s="300"/>
    </row>
    <row r="476" spans="1:6" ht="8.25" customHeight="1" x14ac:dyDescent="0.2">
      <c r="A476" s="301"/>
      <c r="B476" s="301"/>
      <c r="C476" s="301"/>
      <c r="D476" s="301"/>
      <c r="E476" s="301"/>
      <c r="F476" s="301"/>
    </row>
    <row r="477" spans="1:6" ht="12.75" customHeight="1" x14ac:dyDescent="0.2">
      <c r="A477" s="302" t="s">
        <v>50</v>
      </c>
      <c r="B477" s="303" t="s">
        <v>52</v>
      </c>
      <c r="C477" s="304" t="s">
        <v>53</v>
      </c>
      <c r="D477" s="305">
        <v>1070</v>
      </c>
      <c r="E477" s="306">
        <v>3.66</v>
      </c>
      <c r="F477" s="306">
        <v>3916.2</v>
      </c>
    </row>
    <row r="478" spans="1:6" ht="409.6" hidden="1" customHeight="1" x14ac:dyDescent="0.2"/>
    <row r="479" spans="1:6" ht="12.75" customHeight="1" x14ac:dyDescent="0.2">
      <c r="A479" s="302" t="s">
        <v>36</v>
      </c>
      <c r="B479" s="303" t="s">
        <v>37</v>
      </c>
      <c r="C479" s="304" t="s">
        <v>7</v>
      </c>
      <c r="D479" s="305">
        <v>6</v>
      </c>
      <c r="E479" s="306">
        <v>117.94</v>
      </c>
      <c r="F479" s="306">
        <v>707.64</v>
      </c>
    </row>
    <row r="480" spans="1:6" ht="409.6" hidden="1" customHeight="1" x14ac:dyDescent="0.2"/>
    <row r="481" spans="1:6" ht="12.75" customHeight="1" x14ac:dyDescent="0.2">
      <c r="A481" s="302" t="s">
        <v>38</v>
      </c>
      <c r="B481" s="303" t="s">
        <v>39</v>
      </c>
      <c r="C481" s="304" t="s">
        <v>7</v>
      </c>
      <c r="D481" s="305">
        <v>4</v>
      </c>
      <c r="E481" s="306">
        <v>377.04</v>
      </c>
      <c r="F481" s="306">
        <v>1508.16</v>
      </c>
    </row>
    <row r="482" spans="1:6" ht="409.6" hidden="1" customHeight="1" x14ac:dyDescent="0.2"/>
    <row r="483" spans="1:6" ht="12.75" customHeight="1" x14ac:dyDescent="0.2">
      <c r="A483" s="302" t="s">
        <v>24</v>
      </c>
      <c r="B483" s="303" t="s">
        <v>290</v>
      </c>
      <c r="C483" s="304" t="s">
        <v>7</v>
      </c>
      <c r="D483" s="305">
        <v>0.2</v>
      </c>
      <c r="E483" s="306">
        <v>858.09</v>
      </c>
      <c r="F483" s="306">
        <v>171.62</v>
      </c>
    </row>
    <row r="484" spans="1:6" ht="12.75" customHeight="1" x14ac:dyDescent="0.2">
      <c r="B484" s="303" t="s">
        <v>291</v>
      </c>
    </row>
    <row r="485" spans="1:6" ht="12.75" customHeight="1" x14ac:dyDescent="0.2">
      <c r="B485" s="303" t="s">
        <v>292</v>
      </c>
    </row>
    <row r="486" spans="1:6" ht="409.6" hidden="1" customHeight="1" x14ac:dyDescent="0.2"/>
    <row r="487" spans="1:6" ht="12.75" customHeight="1" x14ac:dyDescent="0.2">
      <c r="A487" s="302" t="s">
        <v>40</v>
      </c>
      <c r="B487" s="303" t="s">
        <v>41</v>
      </c>
      <c r="C487" s="304" t="s">
        <v>7</v>
      </c>
      <c r="D487" s="305">
        <v>1</v>
      </c>
      <c r="E487" s="306">
        <v>534.47</v>
      </c>
      <c r="F487" s="306">
        <v>534.47</v>
      </c>
    </row>
    <row r="488" spans="1:6" ht="409.6" hidden="1" customHeight="1" x14ac:dyDescent="0.2"/>
    <row r="489" spans="1:6" ht="11.25" customHeight="1" x14ac:dyDescent="0.2">
      <c r="B489" s="299" t="s">
        <v>269</v>
      </c>
      <c r="C489" s="300"/>
      <c r="D489" s="300"/>
      <c r="E489" s="307"/>
      <c r="F489" s="308">
        <v>6838.09</v>
      </c>
    </row>
    <row r="490" spans="1:6" ht="6.75" customHeight="1" x14ac:dyDescent="0.2">
      <c r="A490" s="301"/>
      <c r="B490" s="301"/>
      <c r="C490" s="301"/>
      <c r="D490" s="301"/>
      <c r="E490" s="298"/>
      <c r="F490" s="298"/>
    </row>
    <row r="491" spans="1:6" ht="0.2" customHeight="1" x14ac:dyDescent="0.2"/>
    <row r="492" spans="1:6" ht="12.75" customHeight="1" x14ac:dyDescent="0.2">
      <c r="A492" s="281"/>
      <c r="B492" s="299" t="s">
        <v>223</v>
      </c>
      <c r="C492" s="300"/>
      <c r="D492" s="300"/>
      <c r="E492" s="300"/>
      <c r="F492" s="300"/>
    </row>
    <row r="493" spans="1:6" ht="8.25" customHeight="1" x14ac:dyDescent="0.2">
      <c r="A493" s="301"/>
      <c r="B493" s="301"/>
      <c r="C493" s="301"/>
      <c r="D493" s="301"/>
      <c r="E493" s="301"/>
      <c r="F493" s="301"/>
    </row>
    <row r="494" spans="1:6" ht="12.75" customHeight="1" x14ac:dyDescent="0.2">
      <c r="A494" s="302" t="s">
        <v>293</v>
      </c>
      <c r="B494" s="303" t="s">
        <v>294</v>
      </c>
      <c r="C494" s="304" t="s">
        <v>295</v>
      </c>
      <c r="D494" s="305">
        <v>1.07</v>
      </c>
      <c r="E494" s="306">
        <v>1784.89</v>
      </c>
      <c r="F494" s="306">
        <v>1909.83</v>
      </c>
    </row>
    <row r="495" spans="1:6" ht="12.75" customHeight="1" x14ac:dyDescent="0.2">
      <c r="B495" s="303" t="s">
        <v>296</v>
      </c>
    </row>
    <row r="496" spans="1:6" ht="409.6" hidden="1" customHeight="1" x14ac:dyDescent="0.2"/>
    <row r="497" spans="1:6" ht="11.25" customHeight="1" x14ac:dyDescent="0.2">
      <c r="B497" s="299" t="s">
        <v>227</v>
      </c>
      <c r="C497" s="300"/>
      <c r="D497" s="300"/>
      <c r="E497" s="307"/>
      <c r="F497" s="308">
        <v>1909.83</v>
      </c>
    </row>
    <row r="498" spans="1:6" ht="6.75" customHeight="1" x14ac:dyDescent="0.2">
      <c r="A498" s="301"/>
      <c r="B498" s="301"/>
      <c r="C498" s="301"/>
      <c r="D498" s="301"/>
      <c r="E498" s="298"/>
      <c r="F498" s="298"/>
    </row>
    <row r="499" spans="1:6" ht="0.2" customHeight="1" x14ac:dyDescent="0.2"/>
    <row r="500" spans="1:6" ht="11.25" customHeight="1" x14ac:dyDescent="0.2">
      <c r="A500" s="309"/>
      <c r="B500" s="310" t="s">
        <v>228</v>
      </c>
      <c r="C500" s="311"/>
      <c r="D500" s="312"/>
      <c r="E500" s="313" t="s">
        <v>213</v>
      </c>
      <c r="F500" s="314">
        <v>8747.92</v>
      </c>
    </row>
    <row r="501" spans="1:6" ht="409.6" hidden="1" customHeight="1" x14ac:dyDescent="0.2"/>
    <row r="502" spans="1:6" ht="11.25" customHeight="1" x14ac:dyDescent="0.2">
      <c r="A502" s="309"/>
      <c r="B502" s="310" t="s">
        <v>229</v>
      </c>
      <c r="C502" s="311"/>
      <c r="D502" s="312"/>
      <c r="E502" s="313">
        <v>13</v>
      </c>
      <c r="F502" s="314">
        <v>1137.23</v>
      </c>
    </row>
    <row r="503" spans="1:6" ht="409.6" hidden="1" customHeight="1" x14ac:dyDescent="0.2"/>
    <row r="504" spans="1:6" ht="11.25" customHeight="1" x14ac:dyDescent="0.2">
      <c r="A504" s="309"/>
      <c r="B504" s="310" t="s">
        <v>230</v>
      </c>
      <c r="C504" s="311"/>
      <c r="D504" s="312"/>
      <c r="E504" s="313" t="s">
        <v>213</v>
      </c>
      <c r="F504" s="314">
        <v>9885.15</v>
      </c>
    </row>
    <row r="505" spans="1:6" ht="409.6" hidden="1" customHeight="1" x14ac:dyDescent="0.2"/>
    <row r="506" spans="1:6" ht="11.25" customHeight="1" x14ac:dyDescent="0.2">
      <c r="A506" s="309"/>
      <c r="B506" s="310" t="s">
        <v>231</v>
      </c>
      <c r="C506" s="311"/>
      <c r="D506" s="312"/>
      <c r="E506" s="313">
        <v>1</v>
      </c>
      <c r="F506" s="314">
        <v>98.85</v>
      </c>
    </row>
    <row r="507" spans="1:6" ht="409.6" hidden="1" customHeight="1" x14ac:dyDescent="0.2"/>
    <row r="508" spans="1:6" ht="11.25" customHeight="1" x14ac:dyDescent="0.2">
      <c r="A508" s="309"/>
      <c r="B508" s="310" t="s">
        <v>230</v>
      </c>
      <c r="C508" s="311"/>
      <c r="D508" s="312"/>
      <c r="E508" s="313" t="s">
        <v>213</v>
      </c>
      <c r="F508" s="314">
        <v>9984</v>
      </c>
    </row>
    <row r="509" spans="1:6" ht="409.6" hidden="1" customHeight="1" x14ac:dyDescent="0.2"/>
    <row r="510" spans="1:6" ht="11.25" customHeight="1" x14ac:dyDescent="0.2">
      <c r="A510" s="309"/>
      <c r="B510" s="310" t="s">
        <v>232</v>
      </c>
      <c r="C510" s="311"/>
      <c r="D510" s="312"/>
      <c r="E510" s="313">
        <v>8</v>
      </c>
      <c r="F510" s="314">
        <v>798.72</v>
      </c>
    </row>
    <row r="511" spans="1:6" ht="409.6" hidden="1" customHeight="1" x14ac:dyDescent="0.2"/>
    <row r="512" spans="1:6" ht="12" customHeight="1" x14ac:dyDescent="0.2">
      <c r="C512" s="315" t="s">
        <v>233</v>
      </c>
      <c r="E512" s="316"/>
      <c r="F512" s="317">
        <v>10782.72</v>
      </c>
    </row>
    <row r="513" spans="1:6" ht="12.75" customHeight="1" x14ac:dyDescent="0.2">
      <c r="A513" s="318" t="s">
        <v>639</v>
      </c>
      <c r="B513" s="319"/>
      <c r="C513" s="319"/>
      <c r="D513" s="320"/>
      <c r="E513" s="319"/>
      <c r="F513" s="319"/>
    </row>
    <row r="514" spans="1:6" ht="6" customHeight="1" x14ac:dyDescent="0.25">
      <c r="F514" s="321"/>
    </row>
    <row r="515" spans="1:6" ht="188.85" customHeight="1" x14ac:dyDescent="0.2"/>
    <row r="516" spans="1:6" ht="6" customHeight="1" x14ac:dyDescent="0.2">
      <c r="A516" s="322"/>
      <c r="B516" s="323"/>
      <c r="C516" s="322"/>
      <c r="D516" s="324"/>
    </row>
    <row r="517" spans="1:6" ht="39" customHeight="1" x14ac:dyDescent="0.2">
      <c r="A517" s="368" t="s">
        <v>244</v>
      </c>
      <c r="B517" s="369"/>
      <c r="C517" s="325"/>
      <c r="D517" s="368" t="s">
        <v>245</v>
      </c>
      <c r="E517" s="369"/>
      <c r="F517" s="370"/>
    </row>
    <row r="518" spans="1:6" ht="6" customHeight="1" x14ac:dyDescent="0.2">
      <c r="A518" s="249"/>
      <c r="B518" s="250"/>
      <c r="C518" s="251"/>
      <c r="D518" s="252"/>
      <c r="E518" s="253"/>
      <c r="F518" s="254"/>
    </row>
    <row r="519" spans="1:6" ht="14.1" customHeight="1" x14ac:dyDescent="0.2">
      <c r="A519" s="371" t="s">
        <v>207</v>
      </c>
      <c r="B519" s="372"/>
      <c r="C519" s="373"/>
      <c r="D519" s="256" t="s">
        <v>208</v>
      </c>
      <c r="E519" s="257" t="s">
        <v>209</v>
      </c>
      <c r="F519" s="258"/>
    </row>
    <row r="520" spans="1:6" ht="12.75" customHeight="1" x14ac:dyDescent="0.2">
      <c r="A520" s="371"/>
      <c r="B520" s="372"/>
      <c r="C520" s="373"/>
      <c r="D520" s="256" t="s">
        <v>651</v>
      </c>
      <c r="E520" s="259" t="s">
        <v>651</v>
      </c>
      <c r="F520" s="258"/>
    </row>
    <row r="521" spans="1:6" ht="12.75" customHeight="1" x14ac:dyDescent="0.2">
      <c r="A521" s="260" t="s">
        <v>210</v>
      </c>
      <c r="B521" s="261"/>
      <c r="C521" s="261"/>
      <c r="D521" s="256" t="s">
        <v>211</v>
      </c>
      <c r="E521" s="262" t="s">
        <v>212</v>
      </c>
      <c r="F521" s="258"/>
    </row>
    <row r="522" spans="1:6" ht="12.75" customHeight="1" x14ac:dyDescent="0.2">
      <c r="A522" s="263" t="s">
        <v>213</v>
      </c>
      <c r="B522" s="264"/>
      <c r="C522" s="261"/>
      <c r="D522" s="256" t="s">
        <v>214</v>
      </c>
      <c r="E522" s="259">
        <v>10</v>
      </c>
      <c r="F522" s="258"/>
    </row>
    <row r="523" spans="1:6" ht="12.75" customHeight="1" x14ac:dyDescent="0.2">
      <c r="A523" s="265" t="s">
        <v>213</v>
      </c>
      <c r="B523" s="266"/>
      <c r="C523" s="267"/>
      <c r="D523" s="268"/>
      <c r="E523" s="269"/>
      <c r="F523" s="258"/>
    </row>
    <row r="524" spans="1:6" ht="6" customHeight="1" x14ac:dyDescent="0.2">
      <c r="A524" s="270"/>
      <c r="B524" s="271"/>
      <c r="C524" s="272"/>
      <c r="D524" s="273"/>
      <c r="E524" s="274"/>
      <c r="F524" s="275"/>
    </row>
    <row r="525" spans="1:6" ht="6" customHeight="1" x14ac:dyDescent="0.2">
      <c r="A525" s="276"/>
      <c r="B525" s="277"/>
      <c r="C525" s="278"/>
      <c r="D525" s="279"/>
      <c r="E525" s="280"/>
      <c r="F525" s="281"/>
    </row>
    <row r="526" spans="1:6" ht="12.75" customHeight="1" x14ac:dyDescent="0.2">
      <c r="A526" s="282" t="s">
        <v>215</v>
      </c>
      <c r="D526" s="283"/>
      <c r="E526" s="283"/>
      <c r="F526" s="283"/>
    </row>
    <row r="527" spans="1:6" ht="17.25" customHeight="1" x14ac:dyDescent="0.2">
      <c r="A527" s="284" t="s">
        <v>562</v>
      </c>
      <c r="B527" s="285"/>
      <c r="C527" s="286"/>
      <c r="D527" s="283"/>
      <c r="E527" s="283"/>
      <c r="F527" s="283"/>
    </row>
    <row r="528" spans="1:6" ht="12.75" customHeight="1" x14ac:dyDescent="0.2">
      <c r="A528" s="284" t="s">
        <v>563</v>
      </c>
      <c r="B528" s="285"/>
      <c r="C528" s="286"/>
      <c r="D528" s="283"/>
      <c r="E528" s="283"/>
      <c r="F528" s="283"/>
    </row>
    <row r="529" spans="1:6" ht="12.75" customHeight="1" x14ac:dyDescent="0.2">
      <c r="A529" s="284" t="s">
        <v>213</v>
      </c>
      <c r="B529" s="285"/>
      <c r="C529" s="286"/>
      <c r="D529" s="283"/>
      <c r="E529" s="283"/>
      <c r="F529" s="283"/>
    </row>
    <row r="530" spans="1:6" ht="12.75" customHeight="1" x14ac:dyDescent="0.2">
      <c r="A530" s="287" t="s">
        <v>217</v>
      </c>
      <c r="B530" s="288"/>
      <c r="C530" s="288"/>
      <c r="D530" s="288"/>
      <c r="E530" s="288"/>
      <c r="F530" s="288"/>
    </row>
    <row r="531" spans="1:6" ht="6" customHeight="1" x14ac:dyDescent="0.2">
      <c r="E531" s="289"/>
    </row>
    <row r="532" spans="1:6" ht="12.75" customHeight="1" x14ac:dyDescent="0.2">
      <c r="A532" s="290" t="s">
        <v>637</v>
      </c>
      <c r="B532" s="291" t="s">
        <v>297</v>
      </c>
      <c r="C532" s="283"/>
      <c r="D532" s="283"/>
      <c r="E532" s="286"/>
      <c r="F532" s="292" t="s">
        <v>187</v>
      </c>
    </row>
    <row r="533" spans="1:6" ht="6" customHeight="1" x14ac:dyDescent="0.2">
      <c r="E533" s="289"/>
    </row>
    <row r="534" spans="1:6" ht="6" customHeight="1" x14ac:dyDescent="0.2">
      <c r="E534" s="289"/>
    </row>
    <row r="535" spans="1:6" ht="12.75" customHeight="1" x14ac:dyDescent="0.2">
      <c r="A535" s="293" t="s">
        <v>219</v>
      </c>
      <c r="B535" s="293" t="s">
        <v>155</v>
      </c>
      <c r="C535" s="294" t="s">
        <v>220</v>
      </c>
      <c r="D535" s="295" t="s">
        <v>157</v>
      </c>
      <c r="E535" s="296" t="s">
        <v>221</v>
      </c>
      <c r="F535" s="297" t="s">
        <v>222</v>
      </c>
    </row>
    <row r="536" spans="1:6" ht="6" customHeight="1" x14ac:dyDescent="0.2">
      <c r="A536" s="298"/>
      <c r="B536" s="298"/>
      <c r="C536" s="298"/>
      <c r="D536" s="298"/>
      <c r="E536" s="298"/>
      <c r="F536" s="298"/>
    </row>
    <row r="537" spans="1:6" ht="12.75" customHeight="1" x14ac:dyDescent="0.2">
      <c r="A537" s="281"/>
      <c r="B537" s="299" t="s">
        <v>268</v>
      </c>
      <c r="C537" s="300"/>
      <c r="D537" s="300"/>
      <c r="E537" s="300"/>
      <c r="F537" s="300"/>
    </row>
    <row r="538" spans="1:6" ht="8.25" customHeight="1" x14ac:dyDescent="0.2">
      <c r="A538" s="301"/>
      <c r="B538" s="301"/>
      <c r="C538" s="301"/>
      <c r="D538" s="301"/>
      <c r="E538" s="301"/>
      <c r="F538" s="301"/>
    </row>
    <row r="539" spans="1:6" ht="12.75" customHeight="1" x14ac:dyDescent="0.2">
      <c r="A539" s="302" t="s">
        <v>16</v>
      </c>
      <c r="B539" s="303" t="s">
        <v>18</v>
      </c>
      <c r="C539" s="304" t="s">
        <v>10</v>
      </c>
      <c r="D539" s="305">
        <v>413.4</v>
      </c>
      <c r="E539" s="306">
        <v>4.0199999999999996</v>
      </c>
      <c r="F539" s="306">
        <v>1661.87</v>
      </c>
    </row>
    <row r="540" spans="1:6" ht="409.6" hidden="1" customHeight="1" x14ac:dyDescent="0.2"/>
    <row r="541" spans="1:6" ht="12.75" customHeight="1" x14ac:dyDescent="0.2">
      <c r="A541" s="302" t="s">
        <v>551</v>
      </c>
      <c r="B541" s="303" t="s">
        <v>552</v>
      </c>
      <c r="C541" s="304" t="s">
        <v>7</v>
      </c>
      <c r="D541" s="305">
        <v>6</v>
      </c>
      <c r="E541" s="306">
        <v>35.950000000000003</v>
      </c>
      <c r="F541" s="306">
        <v>215.7</v>
      </c>
    </row>
    <row r="542" spans="1:6" ht="409.6" hidden="1" customHeight="1" x14ac:dyDescent="0.2"/>
    <row r="543" spans="1:6" ht="12.75" customHeight="1" x14ac:dyDescent="0.2">
      <c r="A543" s="302" t="s">
        <v>553</v>
      </c>
      <c r="B543" s="303" t="s">
        <v>554</v>
      </c>
      <c r="C543" s="304" t="s">
        <v>7</v>
      </c>
      <c r="D543" s="305">
        <v>4</v>
      </c>
      <c r="E543" s="306">
        <v>38.44</v>
      </c>
      <c r="F543" s="306">
        <v>153.76</v>
      </c>
    </row>
    <row r="544" spans="1:6" ht="409.6" hidden="1" customHeight="1" x14ac:dyDescent="0.2"/>
    <row r="545" spans="1:6" ht="11.25" customHeight="1" x14ac:dyDescent="0.2">
      <c r="B545" s="299" t="s">
        <v>269</v>
      </c>
      <c r="C545" s="300"/>
      <c r="D545" s="300"/>
      <c r="E545" s="307"/>
      <c r="F545" s="308">
        <v>2031.33</v>
      </c>
    </row>
    <row r="546" spans="1:6" ht="6.75" customHeight="1" x14ac:dyDescent="0.2">
      <c r="A546" s="301"/>
      <c r="B546" s="301"/>
      <c r="C546" s="301"/>
      <c r="D546" s="301"/>
      <c r="E546" s="298"/>
      <c r="F546" s="298"/>
    </row>
    <row r="547" spans="1:6" ht="0.2" customHeight="1" x14ac:dyDescent="0.2"/>
    <row r="548" spans="1:6" ht="12.75" customHeight="1" x14ac:dyDescent="0.2">
      <c r="A548" s="281"/>
      <c r="B548" s="299" t="s">
        <v>223</v>
      </c>
      <c r="C548" s="300"/>
      <c r="D548" s="300"/>
      <c r="E548" s="300"/>
      <c r="F548" s="300"/>
    </row>
    <row r="549" spans="1:6" ht="8.25" customHeight="1" x14ac:dyDescent="0.2">
      <c r="A549" s="301"/>
      <c r="B549" s="301"/>
      <c r="C549" s="301"/>
      <c r="D549" s="301"/>
      <c r="E549" s="301"/>
      <c r="F549" s="301"/>
    </row>
    <row r="550" spans="1:6" ht="12.75" customHeight="1" x14ac:dyDescent="0.2">
      <c r="A550" s="302" t="s">
        <v>298</v>
      </c>
      <c r="B550" s="303" t="s">
        <v>299</v>
      </c>
      <c r="C550" s="304" t="s">
        <v>295</v>
      </c>
      <c r="D550" s="305">
        <v>1.1000000000000001</v>
      </c>
      <c r="E550" s="306">
        <v>2079.5700000000002</v>
      </c>
      <c r="F550" s="306">
        <v>2287.5300000000002</v>
      </c>
    </row>
    <row r="551" spans="1:6" ht="12.75" customHeight="1" x14ac:dyDescent="0.2">
      <c r="B551" s="303" t="s">
        <v>300</v>
      </c>
    </row>
    <row r="552" spans="1:6" ht="409.6" hidden="1" customHeight="1" x14ac:dyDescent="0.2"/>
    <row r="553" spans="1:6" ht="11.25" customHeight="1" x14ac:dyDescent="0.2">
      <c r="B553" s="299" t="s">
        <v>227</v>
      </c>
      <c r="C553" s="300"/>
      <c r="D553" s="300"/>
      <c r="E553" s="307"/>
      <c r="F553" s="308">
        <v>2287.5300000000002</v>
      </c>
    </row>
    <row r="554" spans="1:6" ht="6.75" customHeight="1" x14ac:dyDescent="0.2">
      <c r="A554" s="301"/>
      <c r="B554" s="301"/>
      <c r="C554" s="301"/>
      <c r="D554" s="301"/>
      <c r="E554" s="298"/>
      <c r="F554" s="298"/>
    </row>
    <row r="555" spans="1:6" ht="0.2" customHeight="1" x14ac:dyDescent="0.2"/>
    <row r="556" spans="1:6" ht="11.25" customHeight="1" x14ac:dyDescent="0.2">
      <c r="A556" s="309"/>
      <c r="B556" s="310" t="s">
        <v>228</v>
      </c>
      <c r="C556" s="311"/>
      <c r="D556" s="312"/>
      <c r="E556" s="313" t="s">
        <v>213</v>
      </c>
      <c r="F556" s="314">
        <v>4318.8599999999997</v>
      </c>
    </row>
    <row r="557" spans="1:6" ht="409.6" hidden="1" customHeight="1" x14ac:dyDescent="0.2"/>
    <row r="558" spans="1:6" ht="11.25" customHeight="1" x14ac:dyDescent="0.2">
      <c r="A558" s="309"/>
      <c r="B558" s="310" t="s">
        <v>229</v>
      </c>
      <c r="C558" s="311"/>
      <c r="D558" s="312"/>
      <c r="E558" s="313">
        <v>13</v>
      </c>
      <c r="F558" s="314">
        <v>561.45000000000005</v>
      </c>
    </row>
    <row r="559" spans="1:6" ht="409.6" hidden="1" customHeight="1" x14ac:dyDescent="0.2"/>
    <row r="560" spans="1:6" ht="11.25" customHeight="1" x14ac:dyDescent="0.2">
      <c r="A560" s="309"/>
      <c r="B560" s="310" t="s">
        <v>230</v>
      </c>
      <c r="C560" s="311"/>
      <c r="D560" s="312"/>
      <c r="E560" s="313" t="s">
        <v>213</v>
      </c>
      <c r="F560" s="314">
        <v>4880.3100000000004</v>
      </c>
    </row>
    <row r="561" spans="1:6" ht="409.6" hidden="1" customHeight="1" x14ac:dyDescent="0.2"/>
    <row r="562" spans="1:6" ht="11.25" customHeight="1" x14ac:dyDescent="0.2">
      <c r="A562" s="309"/>
      <c r="B562" s="310" t="s">
        <v>231</v>
      </c>
      <c r="C562" s="311"/>
      <c r="D562" s="312"/>
      <c r="E562" s="313">
        <v>1</v>
      </c>
      <c r="F562" s="314">
        <v>48.8</v>
      </c>
    </row>
    <row r="563" spans="1:6" ht="409.6" hidden="1" customHeight="1" x14ac:dyDescent="0.2"/>
    <row r="564" spans="1:6" ht="11.25" customHeight="1" x14ac:dyDescent="0.2">
      <c r="A564" s="309"/>
      <c r="B564" s="310" t="s">
        <v>230</v>
      </c>
      <c r="C564" s="311"/>
      <c r="D564" s="312"/>
      <c r="E564" s="313" t="s">
        <v>213</v>
      </c>
      <c r="F564" s="314">
        <v>4929.1099999999997</v>
      </c>
    </row>
    <row r="565" spans="1:6" ht="409.6" hidden="1" customHeight="1" x14ac:dyDescent="0.2"/>
    <row r="566" spans="1:6" ht="11.25" customHeight="1" x14ac:dyDescent="0.2">
      <c r="A566" s="309"/>
      <c r="B566" s="310" t="s">
        <v>232</v>
      </c>
      <c r="C566" s="311"/>
      <c r="D566" s="312"/>
      <c r="E566" s="313">
        <v>8</v>
      </c>
      <c r="F566" s="314">
        <v>394.33</v>
      </c>
    </row>
    <row r="567" spans="1:6" ht="409.6" hidden="1" customHeight="1" x14ac:dyDescent="0.2"/>
    <row r="568" spans="1:6" ht="12" customHeight="1" x14ac:dyDescent="0.2">
      <c r="C568" s="315" t="s">
        <v>233</v>
      </c>
      <c r="E568" s="316"/>
      <c r="F568" s="317">
        <v>5323.44</v>
      </c>
    </row>
    <row r="569" spans="1:6" ht="12.75" customHeight="1" x14ac:dyDescent="0.2">
      <c r="A569" s="318" t="s">
        <v>638</v>
      </c>
      <c r="B569" s="319"/>
      <c r="C569" s="319"/>
      <c r="D569" s="320"/>
      <c r="E569" s="319"/>
      <c r="F569" s="319"/>
    </row>
    <row r="570" spans="1:6" ht="6" customHeight="1" x14ac:dyDescent="0.25">
      <c r="F570" s="321"/>
    </row>
    <row r="571" spans="1:6" ht="240" customHeight="1" x14ac:dyDescent="0.2"/>
    <row r="572" spans="1:6" ht="6" customHeight="1" x14ac:dyDescent="0.2">
      <c r="A572" s="322"/>
      <c r="B572" s="323"/>
      <c r="C572" s="322"/>
      <c r="D572" s="324"/>
    </row>
    <row r="573" spans="1:6" ht="39" customHeight="1" x14ac:dyDescent="0.2">
      <c r="A573" s="368" t="s">
        <v>244</v>
      </c>
      <c r="B573" s="369"/>
      <c r="C573" s="325"/>
      <c r="D573" s="368" t="s">
        <v>245</v>
      </c>
      <c r="E573" s="369"/>
      <c r="F573" s="370"/>
    </row>
    <row r="574" spans="1:6" ht="6" customHeight="1" x14ac:dyDescent="0.2">
      <c r="A574" s="249"/>
      <c r="B574" s="250"/>
      <c r="C574" s="251"/>
      <c r="D574" s="252"/>
      <c r="E574" s="253"/>
      <c r="F574" s="254"/>
    </row>
    <row r="575" spans="1:6" ht="14.1" customHeight="1" x14ac:dyDescent="0.2">
      <c r="A575" s="371" t="s">
        <v>207</v>
      </c>
      <c r="B575" s="372"/>
      <c r="C575" s="373"/>
      <c r="D575" s="256" t="s">
        <v>208</v>
      </c>
      <c r="E575" s="257" t="s">
        <v>209</v>
      </c>
      <c r="F575" s="258"/>
    </row>
    <row r="576" spans="1:6" ht="12.75" customHeight="1" x14ac:dyDescent="0.2">
      <c r="A576" s="371"/>
      <c r="B576" s="372"/>
      <c r="C576" s="373"/>
      <c r="D576" s="256" t="s">
        <v>651</v>
      </c>
      <c r="E576" s="259" t="s">
        <v>651</v>
      </c>
      <c r="F576" s="258"/>
    </row>
    <row r="577" spans="1:6" ht="12.75" customHeight="1" x14ac:dyDescent="0.2">
      <c r="A577" s="260" t="s">
        <v>210</v>
      </c>
      <c r="B577" s="261"/>
      <c r="C577" s="261"/>
      <c r="D577" s="256" t="s">
        <v>211</v>
      </c>
      <c r="E577" s="262" t="s">
        <v>212</v>
      </c>
      <c r="F577" s="258"/>
    </row>
    <row r="578" spans="1:6" ht="12.75" customHeight="1" x14ac:dyDescent="0.2">
      <c r="A578" s="263" t="s">
        <v>213</v>
      </c>
      <c r="B578" s="264"/>
      <c r="C578" s="261"/>
      <c r="D578" s="256" t="s">
        <v>214</v>
      </c>
      <c r="E578" s="259">
        <v>11</v>
      </c>
      <c r="F578" s="258"/>
    </row>
    <row r="579" spans="1:6" ht="12.75" customHeight="1" x14ac:dyDescent="0.2">
      <c r="A579" s="265" t="s">
        <v>213</v>
      </c>
      <c r="B579" s="266"/>
      <c r="C579" s="267"/>
      <c r="D579" s="268"/>
      <c r="E579" s="269"/>
      <c r="F579" s="258"/>
    </row>
    <row r="580" spans="1:6" ht="6" customHeight="1" x14ac:dyDescent="0.2">
      <c r="A580" s="270"/>
      <c r="B580" s="271"/>
      <c r="C580" s="272"/>
      <c r="D580" s="273"/>
      <c r="E580" s="274"/>
      <c r="F580" s="275"/>
    </row>
    <row r="581" spans="1:6" ht="6" customHeight="1" x14ac:dyDescent="0.2">
      <c r="A581" s="276"/>
      <c r="B581" s="277"/>
      <c r="C581" s="278"/>
      <c r="D581" s="279"/>
      <c r="E581" s="280"/>
      <c r="F581" s="281"/>
    </row>
    <row r="582" spans="1:6" ht="12.75" customHeight="1" x14ac:dyDescent="0.2">
      <c r="A582" s="282" t="s">
        <v>215</v>
      </c>
      <c r="D582" s="283"/>
      <c r="E582" s="283"/>
      <c r="F582" s="283"/>
    </row>
    <row r="583" spans="1:6" ht="17.25" customHeight="1" x14ac:dyDescent="0.2">
      <c r="A583" s="284" t="s">
        <v>562</v>
      </c>
      <c r="B583" s="285"/>
      <c r="C583" s="286"/>
      <c r="D583" s="283"/>
      <c r="E583" s="283"/>
      <c r="F583" s="283"/>
    </row>
    <row r="584" spans="1:6" ht="12.75" customHeight="1" x14ac:dyDescent="0.2">
      <c r="A584" s="284" t="s">
        <v>563</v>
      </c>
      <c r="B584" s="285"/>
      <c r="C584" s="286"/>
      <c r="D584" s="283"/>
      <c r="E584" s="283"/>
      <c r="F584" s="283"/>
    </row>
    <row r="585" spans="1:6" ht="12.75" customHeight="1" x14ac:dyDescent="0.2">
      <c r="A585" s="284" t="s">
        <v>213</v>
      </c>
      <c r="B585" s="285"/>
      <c r="C585" s="286"/>
      <c r="D585" s="283"/>
      <c r="E585" s="283"/>
      <c r="F585" s="283"/>
    </row>
    <row r="586" spans="1:6" ht="12.75" customHeight="1" x14ac:dyDescent="0.2">
      <c r="A586" s="287" t="s">
        <v>217</v>
      </c>
      <c r="B586" s="288"/>
      <c r="C586" s="288"/>
      <c r="D586" s="288"/>
      <c r="E586" s="288"/>
      <c r="F586" s="288"/>
    </row>
    <row r="587" spans="1:6" ht="6" customHeight="1" x14ac:dyDescent="0.2">
      <c r="E587" s="289"/>
    </row>
    <row r="588" spans="1:6" ht="12.75" customHeight="1" x14ac:dyDescent="0.2">
      <c r="A588" s="290" t="s">
        <v>647</v>
      </c>
      <c r="B588" s="291" t="s">
        <v>650</v>
      </c>
      <c r="C588" s="283"/>
      <c r="D588" s="283"/>
      <c r="E588" s="286"/>
      <c r="F588" s="292" t="s">
        <v>190</v>
      </c>
    </row>
    <row r="589" spans="1:6" ht="6" customHeight="1" x14ac:dyDescent="0.2">
      <c r="E589" s="289"/>
    </row>
    <row r="590" spans="1:6" ht="6" customHeight="1" x14ac:dyDescent="0.2">
      <c r="E590" s="289"/>
    </row>
    <row r="591" spans="1:6" ht="12.75" customHeight="1" x14ac:dyDescent="0.2">
      <c r="A591" s="293" t="s">
        <v>219</v>
      </c>
      <c r="B591" s="293" t="s">
        <v>155</v>
      </c>
      <c r="C591" s="294" t="s">
        <v>220</v>
      </c>
      <c r="D591" s="295" t="s">
        <v>157</v>
      </c>
      <c r="E591" s="296" t="s">
        <v>221</v>
      </c>
      <c r="F591" s="297" t="s">
        <v>222</v>
      </c>
    </row>
    <row r="592" spans="1:6" ht="6" customHeight="1" x14ac:dyDescent="0.2">
      <c r="A592" s="298"/>
      <c r="B592" s="298"/>
      <c r="C592" s="298"/>
      <c r="D592" s="298"/>
      <c r="E592" s="298"/>
      <c r="F592" s="298"/>
    </row>
    <row r="593" spans="1:6" ht="12.75" customHeight="1" x14ac:dyDescent="0.2">
      <c r="A593" s="281"/>
      <c r="B593" s="299" t="s">
        <v>268</v>
      </c>
      <c r="C593" s="300"/>
      <c r="D593" s="300"/>
      <c r="E593" s="300"/>
      <c r="F593" s="300"/>
    </row>
    <row r="594" spans="1:6" ht="8.25" customHeight="1" x14ac:dyDescent="0.2">
      <c r="A594" s="301"/>
      <c r="B594" s="301"/>
      <c r="C594" s="301"/>
      <c r="D594" s="301"/>
      <c r="E594" s="301"/>
      <c r="F594" s="301"/>
    </row>
    <row r="595" spans="1:6" ht="12.75" customHeight="1" x14ac:dyDescent="0.2">
      <c r="A595" s="302" t="s">
        <v>608</v>
      </c>
      <c r="B595" s="303" t="s">
        <v>609</v>
      </c>
      <c r="C595" s="304" t="s">
        <v>10</v>
      </c>
      <c r="D595" s="305">
        <v>11638.8</v>
      </c>
      <c r="E595" s="306">
        <v>4.13</v>
      </c>
      <c r="F595" s="306">
        <v>48068.24</v>
      </c>
    </row>
    <row r="596" spans="1:6" ht="409.6" hidden="1" customHeight="1" x14ac:dyDescent="0.2"/>
    <row r="597" spans="1:6" ht="12.75" customHeight="1" x14ac:dyDescent="0.2">
      <c r="A597" s="302" t="s">
        <v>561</v>
      </c>
      <c r="B597" s="303" t="s">
        <v>301</v>
      </c>
      <c r="C597" s="304" t="s">
        <v>7</v>
      </c>
      <c r="D597" s="305">
        <v>96</v>
      </c>
      <c r="E597" s="306">
        <v>36.83</v>
      </c>
      <c r="F597" s="306">
        <v>3535.68</v>
      </c>
    </row>
    <row r="598" spans="1:6" ht="12.75" customHeight="1" x14ac:dyDescent="0.2">
      <c r="B598" s="303" t="s">
        <v>302</v>
      </c>
    </row>
    <row r="599" spans="1:6" ht="409.6" hidden="1" customHeight="1" x14ac:dyDescent="0.2"/>
    <row r="600" spans="1:6" ht="11.25" customHeight="1" x14ac:dyDescent="0.2">
      <c r="B600" s="299" t="s">
        <v>269</v>
      </c>
      <c r="C600" s="300"/>
      <c r="D600" s="300"/>
      <c r="E600" s="307"/>
      <c r="F600" s="308">
        <v>51603.92</v>
      </c>
    </row>
    <row r="601" spans="1:6" ht="6.75" customHeight="1" x14ac:dyDescent="0.2">
      <c r="A601" s="301"/>
      <c r="B601" s="301"/>
      <c r="C601" s="301"/>
      <c r="D601" s="301"/>
      <c r="E601" s="298"/>
      <c r="F601" s="298"/>
    </row>
    <row r="602" spans="1:6" ht="0.2" customHeight="1" x14ac:dyDescent="0.2"/>
    <row r="603" spans="1:6" ht="12.75" customHeight="1" x14ac:dyDescent="0.2">
      <c r="A603" s="281"/>
      <c r="B603" s="299" t="s">
        <v>223</v>
      </c>
      <c r="C603" s="300"/>
      <c r="D603" s="300"/>
      <c r="E603" s="300"/>
      <c r="F603" s="300"/>
    </row>
    <row r="604" spans="1:6" ht="8.25" customHeight="1" x14ac:dyDescent="0.2">
      <c r="A604" s="301"/>
      <c r="B604" s="301"/>
      <c r="C604" s="301"/>
      <c r="D604" s="301"/>
      <c r="E604" s="301"/>
      <c r="F604" s="301"/>
    </row>
    <row r="605" spans="1:6" ht="12.75" customHeight="1" x14ac:dyDescent="0.2">
      <c r="A605" s="302" t="s">
        <v>303</v>
      </c>
      <c r="B605" s="303" t="s">
        <v>304</v>
      </c>
      <c r="C605" s="304" t="s">
        <v>295</v>
      </c>
      <c r="D605" s="305">
        <v>6.36</v>
      </c>
      <c r="E605" s="306">
        <v>4257.66</v>
      </c>
      <c r="F605" s="306">
        <v>27078.720000000001</v>
      </c>
    </row>
    <row r="606" spans="1:6" ht="12.75" customHeight="1" x14ac:dyDescent="0.2">
      <c r="B606" s="303" t="s">
        <v>305</v>
      </c>
    </row>
    <row r="607" spans="1:6" ht="409.6" hidden="1" customHeight="1" x14ac:dyDescent="0.2"/>
    <row r="608" spans="1:6" ht="11.25" customHeight="1" x14ac:dyDescent="0.2">
      <c r="B608" s="299" t="s">
        <v>227</v>
      </c>
      <c r="C608" s="300"/>
      <c r="D608" s="300"/>
      <c r="E608" s="307"/>
      <c r="F608" s="308">
        <v>27078.720000000001</v>
      </c>
    </row>
    <row r="609" spans="1:6" ht="6.75" customHeight="1" x14ac:dyDescent="0.2">
      <c r="A609" s="301"/>
      <c r="B609" s="301"/>
      <c r="C609" s="301"/>
      <c r="D609" s="301"/>
      <c r="E609" s="298"/>
      <c r="F609" s="298"/>
    </row>
    <row r="610" spans="1:6" ht="0.2" customHeight="1" x14ac:dyDescent="0.2"/>
    <row r="611" spans="1:6" ht="11.25" customHeight="1" x14ac:dyDescent="0.2">
      <c r="A611" s="309"/>
      <c r="B611" s="310" t="s">
        <v>228</v>
      </c>
      <c r="C611" s="311"/>
      <c r="D611" s="312"/>
      <c r="E611" s="313" t="s">
        <v>213</v>
      </c>
      <c r="F611" s="314">
        <v>78682.64</v>
      </c>
    </row>
    <row r="612" spans="1:6" ht="409.6" hidden="1" customHeight="1" x14ac:dyDescent="0.2"/>
    <row r="613" spans="1:6" ht="11.25" customHeight="1" x14ac:dyDescent="0.2">
      <c r="A613" s="309"/>
      <c r="B613" s="310" t="s">
        <v>229</v>
      </c>
      <c r="C613" s="311"/>
      <c r="D613" s="312"/>
      <c r="E613" s="313">
        <v>13</v>
      </c>
      <c r="F613" s="314">
        <v>10228.74</v>
      </c>
    </row>
    <row r="614" spans="1:6" ht="409.6" hidden="1" customHeight="1" x14ac:dyDescent="0.2"/>
    <row r="615" spans="1:6" ht="11.25" customHeight="1" x14ac:dyDescent="0.2">
      <c r="A615" s="309"/>
      <c r="B615" s="310" t="s">
        <v>230</v>
      </c>
      <c r="C615" s="311"/>
      <c r="D615" s="312"/>
      <c r="E615" s="313" t="s">
        <v>213</v>
      </c>
      <c r="F615" s="314">
        <v>88911.38</v>
      </c>
    </row>
    <row r="616" spans="1:6" ht="409.6" hidden="1" customHeight="1" x14ac:dyDescent="0.2"/>
    <row r="617" spans="1:6" ht="11.25" customHeight="1" x14ac:dyDescent="0.2">
      <c r="A617" s="309"/>
      <c r="B617" s="310" t="s">
        <v>231</v>
      </c>
      <c r="C617" s="311"/>
      <c r="D617" s="312"/>
      <c r="E617" s="313">
        <v>1</v>
      </c>
      <c r="F617" s="314">
        <v>889.11</v>
      </c>
    </row>
    <row r="618" spans="1:6" ht="409.6" hidden="1" customHeight="1" x14ac:dyDescent="0.2"/>
    <row r="619" spans="1:6" ht="11.25" customHeight="1" x14ac:dyDescent="0.2">
      <c r="A619" s="309"/>
      <c r="B619" s="310" t="s">
        <v>230</v>
      </c>
      <c r="C619" s="311"/>
      <c r="D619" s="312"/>
      <c r="E619" s="313" t="s">
        <v>213</v>
      </c>
      <c r="F619" s="314">
        <v>89800.49</v>
      </c>
    </row>
    <row r="620" spans="1:6" ht="409.6" hidden="1" customHeight="1" x14ac:dyDescent="0.2"/>
    <row r="621" spans="1:6" ht="11.25" customHeight="1" x14ac:dyDescent="0.2">
      <c r="A621" s="309"/>
      <c r="B621" s="310" t="s">
        <v>232</v>
      </c>
      <c r="C621" s="311"/>
      <c r="D621" s="312"/>
      <c r="E621" s="313">
        <v>8</v>
      </c>
      <c r="F621" s="314">
        <v>7184.04</v>
      </c>
    </row>
    <row r="622" spans="1:6" ht="409.6" hidden="1" customHeight="1" x14ac:dyDescent="0.2"/>
    <row r="623" spans="1:6" ht="12" customHeight="1" x14ac:dyDescent="0.2">
      <c r="C623" s="315" t="s">
        <v>233</v>
      </c>
      <c r="E623" s="316"/>
      <c r="F623" s="317">
        <v>96984.53</v>
      </c>
    </row>
    <row r="624" spans="1:6" ht="12.75" customHeight="1" x14ac:dyDescent="0.2">
      <c r="A624" s="318" t="s">
        <v>649</v>
      </c>
      <c r="B624" s="319"/>
      <c r="C624" s="319"/>
      <c r="D624" s="320"/>
      <c r="E624" s="319"/>
      <c r="F624" s="319"/>
    </row>
    <row r="625" spans="1:6" ht="6" customHeight="1" x14ac:dyDescent="0.25">
      <c r="F625" s="321"/>
    </row>
    <row r="626" spans="1:6" ht="240" customHeight="1" x14ac:dyDescent="0.2"/>
    <row r="627" spans="1:6" ht="6" customHeight="1" x14ac:dyDescent="0.2">
      <c r="A627" s="322"/>
      <c r="B627" s="323"/>
      <c r="C627" s="322"/>
      <c r="D627" s="324"/>
    </row>
    <row r="628" spans="1:6" ht="39" customHeight="1" x14ac:dyDescent="0.2">
      <c r="A628" s="368" t="s">
        <v>244</v>
      </c>
      <c r="B628" s="369"/>
      <c r="C628" s="325"/>
      <c r="D628" s="368" t="s">
        <v>245</v>
      </c>
      <c r="E628" s="369"/>
      <c r="F628" s="370"/>
    </row>
  </sheetData>
  <mergeCells count="33">
    <mergeCell ref="A315:C316"/>
    <mergeCell ref="A379:B379"/>
    <mergeCell ref="D379:F379"/>
    <mergeCell ref="A381:C382"/>
    <mergeCell ref="A628:B628"/>
    <mergeCell ref="D628:F628"/>
    <mergeCell ref="A519:C520"/>
    <mergeCell ref="A573:B573"/>
    <mergeCell ref="D573:F573"/>
    <mergeCell ref="A575:C576"/>
    <mergeCell ref="A455:B455"/>
    <mergeCell ref="D455:F455"/>
    <mergeCell ref="A457:C458"/>
    <mergeCell ref="A517:B517"/>
    <mergeCell ref="D517:F517"/>
    <mergeCell ref="A253:C254"/>
    <mergeCell ref="A313:B313"/>
    <mergeCell ref="D313:F313"/>
    <mergeCell ref="A148:C149"/>
    <mergeCell ref="A198:B198"/>
    <mergeCell ref="D198:F198"/>
    <mergeCell ref="A200:C201"/>
    <mergeCell ref="A2:C3"/>
    <mergeCell ref="A44:B44"/>
    <mergeCell ref="D44:F44"/>
    <mergeCell ref="A46:C47"/>
    <mergeCell ref="A251:B251"/>
    <mergeCell ref="D251:F251"/>
    <mergeCell ref="A94:B94"/>
    <mergeCell ref="D94:F94"/>
    <mergeCell ref="A96:C97"/>
    <mergeCell ref="A146:B146"/>
    <mergeCell ref="D146:F146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pageOrder="overThenDown" orientation="portrait" draft="1" r:id="rId1"/>
  <headerFooter alignWithMargins="0"/>
  <rowBreaks count="11" manualBreakCount="11">
    <brk id="44" min="1" max="16383" man="1"/>
    <brk id="94" min="1" max="16383" man="1"/>
    <brk id="146" min="1" max="16383" man="1"/>
    <brk id="198" min="1" max="16383" man="1"/>
    <brk id="251" min="1" max="16383" man="1"/>
    <brk id="313" min="1" max="16383" man="1"/>
    <brk id="379" min="1" max="16383" man="1"/>
    <brk id="455" min="1" max="16383" man="1"/>
    <brk id="517" min="1" max="16383" man="1"/>
    <brk id="573" min="1" max="16383" man="1"/>
    <brk id="62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2.D.2</v>
      </c>
      <c r="B6" s="363"/>
      <c r="C6" s="364"/>
      <c r="D6" s="10" t="str">
        <f>+PRESUTO!D6</f>
        <v xml:space="preserve">   230 kV - 2C - 1km - ACSR 954,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+'Cuadrillas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+'Cuadrillas M de O'!A6:C6</f>
        <v>2.D.2</v>
      </c>
      <c r="B6" s="363"/>
      <c r="C6" s="364"/>
      <c r="D6" s="10" t="str">
        <f>+'Cuadrillas M de O'!D6</f>
        <v xml:space="preserve">   230 kV - 2C - 1km - ACSR 954, 1 C/F Poste de concreto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652</v>
      </c>
      <c r="I8" s="80"/>
      <c r="J8" s="53"/>
      <c r="K8" s="102" t="s">
        <v>651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652</v>
      </c>
      <c r="I62" s="80"/>
      <c r="J62" s="53"/>
      <c r="K62" s="102" t="s">
        <v>651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652</v>
      </c>
      <c r="I116" s="80"/>
      <c r="J116" s="53"/>
      <c r="K116" s="102" t="s">
        <v>651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652</v>
      </c>
      <c r="I170" s="80"/>
      <c r="J170" s="53"/>
      <c r="K170" s="102" t="s">
        <v>651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652</v>
      </c>
      <c r="I224" s="80"/>
      <c r="J224" s="53"/>
      <c r="K224" s="102" t="s">
        <v>651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652</v>
      </c>
      <c r="I278" s="80"/>
      <c r="J278" s="53"/>
      <c r="K278" s="102" t="s">
        <v>651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652</v>
      </c>
      <c r="I332" s="80"/>
      <c r="J332" s="53"/>
      <c r="K332" s="102" t="s">
        <v>651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652</v>
      </c>
      <c r="I386" s="80"/>
      <c r="J386" s="53"/>
      <c r="K386" s="102" t="s">
        <v>651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652</v>
      </c>
      <c r="I440" s="80"/>
      <c r="J440" s="53"/>
      <c r="K440" s="102" t="s">
        <v>651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652</v>
      </c>
      <c r="I494" s="80"/>
      <c r="J494" s="53"/>
      <c r="K494" s="102" t="s">
        <v>651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652</v>
      </c>
      <c r="I548" s="80"/>
      <c r="J548" s="53"/>
      <c r="K548" s="102" t="s">
        <v>651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652</v>
      </c>
      <c r="I602" s="80"/>
      <c r="J602" s="53"/>
      <c r="K602" s="102" t="s">
        <v>651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+'Tabulador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+'Tabulador M de O'!A6:C6</f>
        <v>2.D.2</v>
      </c>
      <c r="B6" s="363"/>
      <c r="C6" s="364"/>
      <c r="D6" s="10" t="str">
        <f>+'Tabulador M de O'!D6</f>
        <v xml:space="preserve">   230 kV - 2C - 1km - ACSR 954, 1 C/F Poste de concreto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58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621</v>
      </c>
      <c r="I11" s="3" t="s">
        <v>550</v>
      </c>
    </row>
    <row r="12" spans="1:9" ht="15.75" thickTop="1" x14ac:dyDescent="0.25">
      <c r="A12" s="357"/>
      <c r="B12" s="356" t="s">
        <v>8</v>
      </c>
      <c r="C12" s="354" t="s">
        <v>9</v>
      </c>
      <c r="D12" s="355" t="s">
        <v>8</v>
      </c>
      <c r="E12" s="354" t="s">
        <v>10</v>
      </c>
      <c r="F12" s="353">
        <v>8.77</v>
      </c>
      <c r="G12" s="352">
        <v>3</v>
      </c>
      <c r="H12" s="352">
        <v>15</v>
      </c>
      <c r="I12" s="351">
        <v>10.39</v>
      </c>
    </row>
    <row r="13" spans="1:9" x14ac:dyDescent="0.25">
      <c r="A13" s="350"/>
      <c r="B13" s="332" t="s">
        <v>11</v>
      </c>
      <c r="C13" s="333" t="s">
        <v>9</v>
      </c>
      <c r="D13" s="334" t="s">
        <v>12</v>
      </c>
      <c r="E13" s="333" t="s">
        <v>13</v>
      </c>
      <c r="F13" s="349">
        <v>1.18</v>
      </c>
      <c r="G13" s="335">
        <v>0</v>
      </c>
      <c r="H13" s="335">
        <v>0</v>
      </c>
      <c r="I13" s="348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46">
        <v>1.27</v>
      </c>
      <c r="G14" s="192">
        <v>0</v>
      </c>
      <c r="H14" s="192">
        <v>0</v>
      </c>
      <c r="I14" s="34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46">
        <v>8.51</v>
      </c>
      <c r="G15" s="192">
        <v>3</v>
      </c>
      <c r="H15" s="192">
        <v>15</v>
      </c>
      <c r="I15" s="34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46">
        <v>5.21</v>
      </c>
      <c r="G16" s="192">
        <v>3</v>
      </c>
      <c r="H16" s="192">
        <v>0</v>
      </c>
      <c r="I16" s="34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46">
        <v>3.39</v>
      </c>
      <c r="G17" s="192">
        <v>3</v>
      </c>
      <c r="H17" s="192">
        <v>0</v>
      </c>
      <c r="I17" s="34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46">
        <v>3.39</v>
      </c>
      <c r="G18" s="192">
        <v>3</v>
      </c>
      <c r="H18" s="192">
        <v>0</v>
      </c>
      <c r="I18" s="34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46">
        <v>20000</v>
      </c>
      <c r="G19" s="192">
        <v>0</v>
      </c>
      <c r="H19" s="192">
        <v>0</v>
      </c>
      <c r="I19" s="34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46">
        <v>12000</v>
      </c>
      <c r="G20" s="192">
        <v>0</v>
      </c>
      <c r="H20" s="192">
        <v>0</v>
      </c>
      <c r="I20" s="34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46">
        <v>3.02</v>
      </c>
      <c r="G21" s="192">
        <v>3</v>
      </c>
      <c r="H21" s="192">
        <v>0</v>
      </c>
      <c r="I21" s="34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46">
        <v>3.02</v>
      </c>
      <c r="G22" s="192">
        <v>3</v>
      </c>
      <c r="H22" s="192">
        <v>0</v>
      </c>
      <c r="I22" s="34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46">
        <v>835.5</v>
      </c>
      <c r="G23" s="192">
        <v>0</v>
      </c>
      <c r="H23" s="192">
        <v>0</v>
      </c>
      <c r="I23" s="34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46">
        <v>13.08</v>
      </c>
      <c r="G24" s="192">
        <v>3</v>
      </c>
      <c r="H24" s="192">
        <v>15</v>
      </c>
      <c r="I24" s="34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46">
        <v>3.39</v>
      </c>
      <c r="G25" s="192">
        <v>3</v>
      </c>
      <c r="H25" s="192">
        <v>15</v>
      </c>
      <c r="I25" s="34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46">
        <v>4.8099999999999996</v>
      </c>
      <c r="G26" s="192">
        <v>3</v>
      </c>
      <c r="H26" s="192">
        <v>15</v>
      </c>
      <c r="I26" s="34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46">
        <v>4.8099999999999996</v>
      </c>
      <c r="G27" s="192">
        <v>3</v>
      </c>
      <c r="H27" s="192">
        <v>15</v>
      </c>
      <c r="I27" s="34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46">
        <v>4.8099999999999996</v>
      </c>
      <c r="G28" s="192">
        <v>3</v>
      </c>
      <c r="H28" s="192">
        <v>15</v>
      </c>
      <c r="I28" s="34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46">
        <v>4.8099999999999996</v>
      </c>
      <c r="G29" s="192">
        <v>3</v>
      </c>
      <c r="H29" s="192">
        <v>15</v>
      </c>
      <c r="I29" s="34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46">
        <v>3.49</v>
      </c>
      <c r="G30" s="192">
        <v>3</v>
      </c>
      <c r="H30" s="192">
        <v>15</v>
      </c>
      <c r="I30" s="34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46">
        <v>3.49</v>
      </c>
      <c r="G31" s="192">
        <v>3</v>
      </c>
      <c r="H31" s="192">
        <v>15</v>
      </c>
      <c r="I31" s="34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46">
        <v>3.49</v>
      </c>
      <c r="G32" s="192">
        <v>3</v>
      </c>
      <c r="H32" s="192">
        <v>15</v>
      </c>
      <c r="I32" s="34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46">
        <v>3.49</v>
      </c>
      <c r="G33" s="192">
        <v>3</v>
      </c>
      <c r="H33" s="192">
        <v>15</v>
      </c>
      <c r="I33" s="34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46">
        <v>3.49</v>
      </c>
      <c r="G34" s="192">
        <v>3</v>
      </c>
      <c r="H34" s="192">
        <v>15</v>
      </c>
      <c r="I34" s="34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46">
        <v>34.9</v>
      </c>
      <c r="G35" s="192">
        <v>3</v>
      </c>
      <c r="H35" s="192">
        <v>0</v>
      </c>
      <c r="I35" s="34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46">
        <v>37.32</v>
      </c>
      <c r="G36" s="192">
        <v>3</v>
      </c>
      <c r="H36" s="192">
        <v>0</v>
      </c>
      <c r="I36" s="34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46">
        <v>114.5</v>
      </c>
      <c r="G37" s="192">
        <v>3</v>
      </c>
      <c r="H37" s="192">
        <v>0</v>
      </c>
      <c r="I37" s="34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46">
        <v>366.06</v>
      </c>
      <c r="G38" s="192">
        <v>3</v>
      </c>
      <c r="H38" s="192">
        <v>0</v>
      </c>
      <c r="I38" s="34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46">
        <v>518.9</v>
      </c>
      <c r="G39" s="192">
        <v>3</v>
      </c>
      <c r="H39" s="192">
        <v>0</v>
      </c>
      <c r="I39" s="34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46">
        <v>329.3</v>
      </c>
      <c r="G40" s="192">
        <v>3</v>
      </c>
      <c r="H40" s="192">
        <v>0</v>
      </c>
      <c r="I40" s="34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46">
        <v>361.7</v>
      </c>
      <c r="G41" s="192">
        <v>3</v>
      </c>
      <c r="H41" s="192">
        <v>0</v>
      </c>
      <c r="I41" s="34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46">
        <v>479.91</v>
      </c>
      <c r="G42" s="192">
        <v>3</v>
      </c>
      <c r="H42" s="192">
        <v>0</v>
      </c>
      <c r="I42" s="34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46">
        <v>566.01</v>
      </c>
      <c r="G43" s="192">
        <v>3</v>
      </c>
      <c r="H43" s="192">
        <v>0</v>
      </c>
      <c r="I43" s="34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46">
        <v>0.94</v>
      </c>
      <c r="G44" s="192">
        <v>0</v>
      </c>
      <c r="H44" s="192">
        <v>0</v>
      </c>
      <c r="I44" s="34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46">
        <v>0.88</v>
      </c>
      <c r="G45" s="192">
        <v>0</v>
      </c>
      <c r="H45" s="192">
        <v>0</v>
      </c>
      <c r="I45" s="34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46">
        <v>3.6</v>
      </c>
      <c r="G46" s="192">
        <v>0</v>
      </c>
      <c r="H46" s="192">
        <v>0</v>
      </c>
      <c r="I46" s="34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46">
        <v>833.1</v>
      </c>
      <c r="G47" s="192">
        <v>3</v>
      </c>
      <c r="H47" s="192">
        <v>0</v>
      </c>
      <c r="I47" s="34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46">
        <v>3.55</v>
      </c>
      <c r="G48" s="192">
        <v>3</v>
      </c>
      <c r="H48" s="192">
        <v>0</v>
      </c>
      <c r="I48" s="34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46">
        <v>236.89</v>
      </c>
      <c r="G49" s="192">
        <v>3</v>
      </c>
      <c r="H49" s="192">
        <v>0</v>
      </c>
      <c r="I49" s="34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46">
        <v>22</v>
      </c>
      <c r="G50" s="192">
        <v>3</v>
      </c>
      <c r="H50" s="192">
        <v>0</v>
      </c>
      <c r="I50" s="34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46">
        <v>11.16</v>
      </c>
      <c r="G51" s="192">
        <v>3</v>
      </c>
      <c r="H51" s="192">
        <v>0</v>
      </c>
      <c r="I51" s="34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46">
        <v>127.76</v>
      </c>
      <c r="G52" s="192">
        <v>3</v>
      </c>
      <c r="H52" s="192">
        <v>0</v>
      </c>
      <c r="I52" s="34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46">
        <v>35.76</v>
      </c>
      <c r="G53" s="192">
        <v>3</v>
      </c>
      <c r="H53" s="192">
        <v>0</v>
      </c>
      <c r="I53" s="345">
        <v>36.83</v>
      </c>
    </row>
    <row r="54" spans="1:9" x14ac:dyDescent="0.25">
      <c r="A54" s="347"/>
      <c r="B54" s="189" t="s">
        <v>0</v>
      </c>
      <c r="C54" s="191" t="s">
        <v>1</v>
      </c>
      <c r="D54" s="190" t="s">
        <v>2</v>
      </c>
      <c r="E54" s="191" t="s">
        <v>3</v>
      </c>
      <c r="F54" s="346">
        <v>2.1</v>
      </c>
      <c r="G54" s="192">
        <v>0</v>
      </c>
      <c r="H54" s="192">
        <v>0</v>
      </c>
      <c r="I54" s="34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46">
        <v>10.51</v>
      </c>
      <c r="G55" s="192">
        <v>0</v>
      </c>
      <c r="H55" s="192">
        <v>0</v>
      </c>
      <c r="I55" s="34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46">
        <v>134.54</v>
      </c>
      <c r="G56" s="192">
        <v>0</v>
      </c>
      <c r="H56" s="192">
        <v>0</v>
      </c>
      <c r="I56" s="34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46">
        <v>2.29</v>
      </c>
      <c r="G57" s="192">
        <v>0</v>
      </c>
      <c r="H57" s="192">
        <v>0</v>
      </c>
      <c r="I57" s="34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46">
        <v>10.51</v>
      </c>
      <c r="G58" s="192">
        <v>0</v>
      </c>
      <c r="H58" s="192">
        <v>0</v>
      </c>
      <c r="I58" s="34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46">
        <v>0.63</v>
      </c>
      <c r="G59" s="192">
        <v>0</v>
      </c>
      <c r="H59" s="192">
        <v>0</v>
      </c>
      <c r="I59" s="34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46">
        <v>0.63</v>
      </c>
      <c r="G60" s="192">
        <v>0</v>
      </c>
      <c r="H60" s="192">
        <v>0</v>
      </c>
      <c r="I60" s="34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46">
        <v>0.63</v>
      </c>
      <c r="G61" s="192">
        <v>0</v>
      </c>
      <c r="H61" s="192">
        <v>0</v>
      </c>
      <c r="I61" s="34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46">
        <v>12.87</v>
      </c>
      <c r="G62" s="192">
        <v>0</v>
      </c>
      <c r="H62" s="192">
        <v>0</v>
      </c>
      <c r="I62" s="34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46">
        <v>311.39</v>
      </c>
      <c r="G63" s="192">
        <v>0</v>
      </c>
      <c r="H63" s="192">
        <v>0</v>
      </c>
      <c r="I63" s="34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46">
        <v>295.82</v>
      </c>
      <c r="G64" s="192">
        <v>0</v>
      </c>
      <c r="H64" s="192">
        <v>0</v>
      </c>
      <c r="I64" s="34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46">
        <v>311.39</v>
      </c>
      <c r="G65" s="192">
        <v>0</v>
      </c>
      <c r="H65" s="192">
        <v>0</v>
      </c>
      <c r="I65" s="34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46">
        <v>1182.31</v>
      </c>
      <c r="G66" s="192">
        <v>0</v>
      </c>
      <c r="H66" s="192">
        <v>0</v>
      </c>
      <c r="I66" s="34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46">
        <v>311.39</v>
      </c>
      <c r="G67" s="192">
        <v>0</v>
      </c>
      <c r="H67" s="192">
        <v>0</v>
      </c>
      <c r="I67" s="34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46">
        <v>140.13</v>
      </c>
      <c r="G68" s="192">
        <v>0</v>
      </c>
      <c r="H68" s="192">
        <v>0</v>
      </c>
      <c r="I68" s="34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46">
        <v>31.14</v>
      </c>
      <c r="G69" s="192">
        <v>0</v>
      </c>
      <c r="H69" s="192">
        <v>0</v>
      </c>
      <c r="I69" s="34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46">
        <v>7626.4</v>
      </c>
      <c r="G70" s="192">
        <v>0</v>
      </c>
      <c r="H70" s="192">
        <v>0</v>
      </c>
      <c r="I70" s="345">
        <v>7626.4</v>
      </c>
    </row>
    <row r="71" spans="1:9" ht="15.75" thickBot="1" x14ac:dyDescent="0.3">
      <c r="A71" s="344"/>
      <c r="B71" s="340"/>
      <c r="C71" s="340"/>
      <c r="D71" s="340"/>
      <c r="E71" s="340"/>
      <c r="F71" s="343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2.D.2</v>
      </c>
      <c r="B6" s="363"/>
      <c r="C6" s="364"/>
      <c r="D6" s="10" t="str">
        <f>+PRESUTO!D6</f>
        <v xml:space="preserve">   230 kV - 2C - 1km - ACSR 954,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2018-09-08T18:29:05Z</cp:lastPrinted>
  <dcterms:created xsi:type="dcterms:W3CDTF">2018-08-18T17:51:07Z</dcterms:created>
  <dcterms:modified xsi:type="dcterms:W3CDTF">2018-10-05T01:51:35Z</dcterms:modified>
</cp:coreProperties>
</file>